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0" windowWidth="11940" windowHeight="4965" tabRatio="544" activeTab="1"/>
  </bookViews>
  <sheets>
    <sheet name="LISTE" sheetId="1" r:id="rId1"/>
    <sheet name="SAISIE" sheetId="2" r:id="rId2"/>
    <sheet name="SPECIALES" sheetId="3" r:id="rId3"/>
  </sheets>
  <definedNames>
    <definedName name="_xlnm._FilterDatabase" localSheetId="1" hidden="1">'SAISIE'!$E$3:$X$54</definedName>
    <definedName name="_xlnm.Print_Titles" localSheetId="1">'SAISIE'!$A:$G,'SAISIE'!$1:$3</definedName>
    <definedName name="_xlnm.Print_Titles" localSheetId="2">'SPECIALES'!$B:$E,'SPECIALES'!$1:$1</definedName>
    <definedName name="_xlnm.Print_Area" localSheetId="1">'SAISIE'!$A$1:$J$33</definedName>
    <definedName name="_xlnm.Print_Area" localSheetId="2">'SPECIALES'!$C$1:$U$30</definedName>
  </definedNames>
  <calcPr fullCalcOnLoad="1"/>
</workbook>
</file>

<file path=xl/sharedStrings.xml><?xml version="1.0" encoding="utf-8"?>
<sst xmlns="http://schemas.openxmlformats.org/spreadsheetml/2006/main" count="366" uniqueCount="154">
  <si>
    <t>VOITURE</t>
  </si>
  <si>
    <t>SCRATCH</t>
  </si>
  <si>
    <t>VHC</t>
  </si>
  <si>
    <t>SP1</t>
  </si>
  <si>
    <t>SP2</t>
  </si>
  <si>
    <t>SP3</t>
  </si>
  <si>
    <t>SP4</t>
  </si>
  <si>
    <t>SP5</t>
  </si>
  <si>
    <t>SP6</t>
  </si>
  <si>
    <t>SP7</t>
  </si>
  <si>
    <t>SP8</t>
  </si>
  <si>
    <t>SP9</t>
  </si>
  <si>
    <t>SP10</t>
  </si>
  <si>
    <t>SP11</t>
  </si>
  <si>
    <t>SP12</t>
  </si>
  <si>
    <t>CLASSEMENT</t>
  </si>
  <si>
    <t>PRODUCTION</t>
  </si>
  <si>
    <t>205 T16</t>
  </si>
  <si>
    <t>X</t>
  </si>
  <si>
    <t>C4</t>
  </si>
  <si>
    <t>C3</t>
  </si>
  <si>
    <t>C2</t>
  </si>
  <si>
    <t>C1</t>
  </si>
  <si>
    <t>PRECEDENT</t>
  </si>
  <si>
    <t>PREMIER</t>
  </si>
  <si>
    <t>ECART</t>
  </si>
  <si>
    <t xml:space="preserve"> PILOTE</t>
  </si>
  <si>
    <t xml:space="preserve">N° </t>
  </si>
  <si>
    <t>FOCUS</t>
  </si>
  <si>
    <t>PILOTE</t>
  </si>
  <si>
    <t>DEBUT</t>
  </si>
  <si>
    <t>3ème RALLYE DES 1000 ETANGS LISTE DES ENGAGES</t>
  </si>
  <si>
    <t>N°</t>
  </si>
  <si>
    <t>PILOTES</t>
  </si>
  <si>
    <t>VILLE</t>
  </si>
  <si>
    <t>AUTO</t>
  </si>
  <si>
    <t>MARQUE</t>
  </si>
  <si>
    <t>CATEGORIE</t>
  </si>
  <si>
    <t>EXPER.</t>
  </si>
  <si>
    <t>TEAM SLOT</t>
  </si>
  <si>
    <t>BICHET Bruno</t>
  </si>
  <si>
    <t>Fougerolles</t>
  </si>
  <si>
    <t>SUBARU Impreza</t>
  </si>
  <si>
    <t>AVANT SLOT</t>
  </si>
  <si>
    <t>BICHET Florian</t>
  </si>
  <si>
    <t>MITSUBISHI Lancer</t>
  </si>
  <si>
    <t>BICHET Didier</t>
  </si>
  <si>
    <t>Breuches</t>
  </si>
  <si>
    <t>LEROY Audrick</t>
  </si>
  <si>
    <t>PEUGEOT 207</t>
  </si>
  <si>
    <t>CITROEN C4</t>
  </si>
  <si>
    <t>NINCO</t>
  </si>
  <si>
    <t>SEGAUD Denis</t>
  </si>
  <si>
    <t>Vendenesse</t>
  </si>
  <si>
    <t>SEGAUD Stéphane</t>
  </si>
  <si>
    <t>FORD FOCUS</t>
  </si>
  <si>
    <t>NICAUD Jean-Pierre</t>
  </si>
  <si>
    <t>Fegersheim</t>
  </si>
  <si>
    <t>DEB.</t>
  </si>
  <si>
    <t>KRAY Cédric</t>
  </si>
  <si>
    <t>REIMBOLT Alain</t>
  </si>
  <si>
    <t>Arbouans</t>
  </si>
  <si>
    <t>REIMBOLT Alexis</t>
  </si>
  <si>
    <t>FLY</t>
  </si>
  <si>
    <t>SUBARU</t>
  </si>
  <si>
    <t>Exincourt</t>
  </si>
  <si>
    <t>Lure</t>
  </si>
  <si>
    <t>KESER Pierre</t>
  </si>
  <si>
    <t>POS</t>
  </si>
  <si>
    <t>CMBL</t>
  </si>
  <si>
    <t>LSR</t>
  </si>
  <si>
    <t>Anchenoncourt</t>
  </si>
  <si>
    <t>FEUVRIER Marc</t>
  </si>
  <si>
    <t>ALPINE A310</t>
  </si>
  <si>
    <t>DRS</t>
  </si>
  <si>
    <t>Hop'Slot67</t>
  </si>
  <si>
    <t>BERSET Karim</t>
  </si>
  <si>
    <t>Petit Noir</t>
  </si>
  <si>
    <t>SEGAUD Brigitte</t>
  </si>
  <si>
    <t>POUILLON Vincent</t>
  </si>
  <si>
    <t>Craincourt</t>
  </si>
  <si>
    <t>ASA 57</t>
  </si>
  <si>
    <t>POUILLON Gabriel</t>
  </si>
  <si>
    <t>SEGAUD Aurélie</t>
  </si>
  <si>
    <t>PORSCHE 911</t>
  </si>
  <si>
    <t>CLUB</t>
  </si>
  <si>
    <t>CLASST.</t>
  </si>
  <si>
    <t>RALLYE</t>
  </si>
  <si>
    <t>FEMININ</t>
  </si>
  <si>
    <t>JUNIOR</t>
  </si>
  <si>
    <t>CAT</t>
  </si>
  <si>
    <t>Erstein</t>
  </si>
  <si>
    <t>CONTEMP.</t>
  </si>
  <si>
    <t>CITROEN C4 WRC</t>
  </si>
  <si>
    <t>COMTEMP.</t>
  </si>
  <si>
    <t>GRIMAUD Arnaud</t>
  </si>
  <si>
    <t>Bourbon-Lancy</t>
  </si>
  <si>
    <t>PEUGEOT 307 WRC</t>
  </si>
  <si>
    <t>LAFOREST Alexandre</t>
  </si>
  <si>
    <t>CUPIF Jean-Louis</t>
  </si>
  <si>
    <t>Montbéliard</t>
  </si>
  <si>
    <t>FORD GT 40</t>
  </si>
  <si>
    <t>LEBEDEV Stepan</t>
  </si>
  <si>
    <t>HYUNDAI</t>
  </si>
  <si>
    <t>CARTRIX</t>
  </si>
  <si>
    <t>JULIAN Patrick</t>
  </si>
  <si>
    <t>Seyssel</t>
  </si>
  <si>
    <t>LEBEAU Stéphane</t>
  </si>
  <si>
    <t>VICARINI Hubert</t>
  </si>
  <si>
    <t>Remiremont</t>
  </si>
  <si>
    <t>DAM Thibaut</t>
  </si>
  <si>
    <t>BOISSENIN Luc</t>
  </si>
  <si>
    <t>ISSANS</t>
  </si>
  <si>
    <t>DELOYE Pascal</t>
  </si>
  <si>
    <t>ROULIN Achille</t>
  </si>
  <si>
    <t>Citers</t>
  </si>
  <si>
    <t>MACCHI Anaïs</t>
  </si>
  <si>
    <t>RENAULT Clio</t>
  </si>
  <si>
    <t>NSR</t>
  </si>
  <si>
    <t>MACCHI Daniel</t>
  </si>
  <si>
    <t>ROULIN Jean-Luc</t>
  </si>
  <si>
    <t>LANCIA STRATOS</t>
  </si>
  <si>
    <t>Coconuts</t>
  </si>
  <si>
    <t>MATHIEU Maxime</t>
  </si>
  <si>
    <t>Bruyères</t>
  </si>
  <si>
    <t>KOPP Pierre</t>
  </si>
  <si>
    <t>Dôle</t>
  </si>
  <si>
    <t>Slot'nroll</t>
  </si>
  <si>
    <t>CAMUS Sylvain</t>
  </si>
  <si>
    <t>ESTEVE Lionel</t>
  </si>
  <si>
    <t>LEPETITDIDIER Pascal</t>
  </si>
  <si>
    <t>Velaine en Haye</t>
  </si>
  <si>
    <t>MATHIEU Philippe</t>
  </si>
  <si>
    <t>LE CONTELLEC Lydie</t>
  </si>
  <si>
    <t>R5 TURBO</t>
  </si>
  <si>
    <t>SPIRIT</t>
  </si>
  <si>
    <t>KESER Jean</t>
  </si>
  <si>
    <t>RENAULT Dauphine</t>
  </si>
  <si>
    <t>FIAT 124 Abarth</t>
  </si>
  <si>
    <t>SCX</t>
  </si>
  <si>
    <t>ROULIN Célestin</t>
  </si>
  <si>
    <t>MILLERET Gaultier</t>
  </si>
  <si>
    <t>PETIT Claude</t>
  </si>
  <si>
    <t>Langres</t>
  </si>
  <si>
    <t>JAGUAR XK 120</t>
  </si>
  <si>
    <t>GIESE Jean-Claude</t>
  </si>
  <si>
    <t>ALPINE A</t>
  </si>
  <si>
    <t>DUBOST Stéphane</t>
  </si>
  <si>
    <t>Hérimoncourt</t>
  </si>
  <si>
    <t>Laxou</t>
  </si>
  <si>
    <t>Diou</t>
  </si>
  <si>
    <t>MG metro</t>
  </si>
  <si>
    <t>msc</t>
  </si>
  <si>
    <t>²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</si>
</sst>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:ss.000"/>
  </numFmts>
  <fonts count="33">
    <font>
      <sz val="12"/>
      <color indexed="8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9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sz val="8"/>
      <name val="Tahoma"/>
      <family val="2"/>
    </font>
    <font>
      <sz val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4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" borderId="1" applyNumberFormat="0" applyAlignment="0" applyProtection="0"/>
    <xf numFmtId="0" fontId="17" fillId="0" borderId="2" applyNumberFormat="0" applyFill="0" applyAlignment="0" applyProtection="0"/>
    <xf numFmtId="0" fontId="0" fillId="12" borderId="3" applyNumberFormat="0" applyFont="0" applyAlignment="0" applyProtection="0"/>
    <xf numFmtId="0" fontId="18" fillId="3" borderId="1" applyNumberFormat="0" applyAlignment="0" applyProtection="0"/>
    <xf numFmtId="0" fontId="19" fillId="1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4" borderId="0" applyNumberFormat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21" fillId="15" borderId="0" applyNumberFormat="0" applyBorder="0" applyAlignment="0" applyProtection="0"/>
    <xf numFmtId="0" fontId="22" fillId="2" borderId="4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16" borderId="9" applyNumberFormat="0" applyAlignment="0" applyProtection="0"/>
  </cellStyleXfs>
  <cellXfs count="55">
    <xf numFmtId="0" fontId="0" fillId="0" borderId="0" xfId="0" applyAlignment="1">
      <alignment/>
    </xf>
    <xf numFmtId="0" fontId="4" fillId="17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17" borderId="10" xfId="0" applyFont="1" applyFill="1" applyBorder="1" applyAlignment="1">
      <alignment horizontal="center" vertical="center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5" fontId="0" fillId="0" borderId="0" xfId="0" applyNumberFormat="1" applyAlignment="1">
      <alignment horizontal="center"/>
    </xf>
    <xf numFmtId="15" fontId="0" fillId="0" borderId="0" xfId="0" applyNumberFormat="1" applyAlignment="1">
      <alignment horizontal="center" vertical="center"/>
    </xf>
    <xf numFmtId="0" fontId="0" fillId="0" borderId="0" xfId="0" applyAlignment="1">
      <alignment horizontal="justify"/>
    </xf>
    <xf numFmtId="164" fontId="6" fillId="0" borderId="0" xfId="0" applyNumberFormat="1" applyFont="1" applyAlignment="1">
      <alignment/>
    </xf>
    <xf numFmtId="164" fontId="6" fillId="0" borderId="0" xfId="0" applyNumberFormat="1" applyFont="1" applyAlignment="1">
      <alignment horizontal="center"/>
    </xf>
    <xf numFmtId="0" fontId="7" fillId="17" borderId="1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NumberFormat="1" applyFont="1" applyAlignment="1">
      <alignment vertical="center"/>
    </xf>
    <xf numFmtId="0" fontId="6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0" xfId="50">
      <alignment/>
      <protection/>
    </xf>
    <xf numFmtId="0" fontId="9" fillId="0" borderId="0" xfId="50" applyFont="1">
      <alignment/>
      <protection/>
    </xf>
    <xf numFmtId="0" fontId="8" fillId="0" borderId="0" xfId="50" applyAlignment="1">
      <alignment vertical="top"/>
      <protection/>
    </xf>
    <xf numFmtId="0" fontId="8" fillId="0" borderId="10" xfId="50" applyBorder="1">
      <alignment/>
      <protection/>
    </xf>
    <xf numFmtId="0" fontId="8" fillId="0" borderId="10" xfId="50" applyBorder="1" applyAlignment="1">
      <alignment horizontal="center"/>
      <protection/>
    </xf>
    <xf numFmtId="0" fontId="3" fillId="0" borderId="0" xfId="0" applyNumberFormat="1" applyFont="1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8" fillId="0" borderId="0" xfId="50" applyFill="1" applyBorder="1">
      <alignment/>
      <protection/>
    </xf>
    <xf numFmtId="0" fontId="0" fillId="0" borderId="0" xfId="0" applyFill="1" applyAlignment="1">
      <alignment/>
    </xf>
    <xf numFmtId="0" fontId="7" fillId="0" borderId="0" xfId="0" applyFont="1" applyAlignment="1">
      <alignment horizontal="center"/>
    </xf>
    <xf numFmtId="0" fontId="7" fillId="17" borderId="10" xfId="0" applyFont="1" applyFill="1" applyBorder="1" applyAlignment="1">
      <alignment horizontal="center" vertical="center"/>
    </xf>
    <xf numFmtId="0" fontId="12" fillId="0" borderId="11" xfId="0" applyFont="1" applyBorder="1" applyAlignment="1">
      <alignment vertical="top"/>
    </xf>
    <xf numFmtId="0" fontId="10" fillId="0" borderId="12" xfId="0" applyFont="1" applyBorder="1" applyAlignment="1">
      <alignment vertical="top"/>
    </xf>
    <xf numFmtId="0" fontId="10" fillId="0" borderId="13" xfId="0" applyFont="1" applyBorder="1" applyAlignment="1">
      <alignment vertical="top"/>
    </xf>
    <xf numFmtId="0" fontId="11" fillId="0" borderId="13" xfId="0" applyFont="1" applyBorder="1" applyAlignment="1">
      <alignment vertical="top"/>
    </xf>
    <xf numFmtId="0" fontId="12" fillId="0" borderId="14" xfId="0" applyFont="1" applyBorder="1" applyAlignment="1">
      <alignment vertical="top"/>
    </xf>
    <xf numFmtId="0" fontId="10" fillId="0" borderId="15" xfId="0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11" fillId="0" borderId="16" xfId="0" applyFont="1" applyBorder="1" applyAlignment="1">
      <alignment vertical="top"/>
    </xf>
    <xf numFmtId="0" fontId="10" fillId="0" borderId="17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17" borderId="10" xfId="0" applyFont="1" applyFill="1" applyBorder="1" applyAlignment="1">
      <alignment horizontal="center" vertical="center"/>
    </xf>
    <xf numFmtId="47" fontId="0" fillId="0" borderId="0" xfId="0" applyNumberFormat="1" applyAlignment="1">
      <alignment/>
    </xf>
    <xf numFmtId="0" fontId="8" fillId="0" borderId="0" xfId="50" applyAlignment="1">
      <alignment horizontal="center"/>
      <protection/>
    </xf>
    <xf numFmtId="0" fontId="10" fillId="0" borderId="13" xfId="0" applyFont="1" applyBorder="1" applyAlignment="1">
      <alignment horizontal="center" vertical="top"/>
    </xf>
    <xf numFmtId="0" fontId="10" fillId="0" borderId="16" xfId="0" applyFont="1" applyBorder="1" applyAlignment="1">
      <alignment horizontal="center" vertical="top"/>
    </xf>
    <xf numFmtId="0" fontId="4" fillId="17" borderId="19" xfId="0" applyFont="1" applyFill="1" applyBorder="1" applyAlignment="1">
      <alignment horizontal="center" vertical="center"/>
    </xf>
    <xf numFmtId="0" fontId="4" fillId="17" borderId="20" xfId="0" applyFont="1" applyFill="1" applyBorder="1" applyAlignment="1">
      <alignment horizontal="center" vertical="center"/>
    </xf>
    <xf numFmtId="164" fontId="6" fillId="15" borderId="0" xfId="0" applyNumberFormat="1" applyFont="1" applyFill="1" applyAlignment="1">
      <alignment/>
    </xf>
    <xf numFmtId="164" fontId="6" fillId="12" borderId="0" xfId="0" applyNumberFormat="1" applyFont="1" applyFill="1" applyAlignment="1">
      <alignment/>
    </xf>
    <xf numFmtId="164" fontId="6" fillId="5" borderId="0" xfId="0" applyNumberFormat="1" applyFont="1" applyFill="1" applyAlignment="1">
      <alignment/>
    </xf>
    <xf numFmtId="164" fontId="6" fillId="0" borderId="0" xfId="0" applyNumberFormat="1" applyFont="1" applyFill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57150</xdr:colOff>
      <xdr:row>0</xdr:row>
      <xdr:rowOff>57150</xdr:rowOff>
    </xdr:from>
    <xdr:to>
      <xdr:col>5</xdr:col>
      <xdr:colOff>666750</xdr:colOff>
      <xdr:row>2</xdr:row>
      <xdr:rowOff>9525</xdr:rowOff>
    </xdr:to>
    <xdr:pic>
      <xdr:nvPicPr>
        <xdr:cNvPr id="1" name="Image 1" descr="logo_LSR_250px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57150"/>
          <a:ext cx="17526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1">
      <selection activeCell="G52" sqref="G52"/>
    </sheetView>
  </sheetViews>
  <sheetFormatPr defaultColWidth="11.25390625" defaultRowHeight="15.75"/>
  <cols>
    <col min="1" max="1" width="6.25390625" style="22" customWidth="1"/>
    <col min="2" max="2" width="18.00390625" style="22" customWidth="1"/>
    <col min="3" max="3" width="14.375" style="22" customWidth="1"/>
    <col min="4" max="4" width="11.25390625" style="22" customWidth="1"/>
    <col min="5" max="5" width="15.75390625" style="22" customWidth="1"/>
    <col min="6" max="6" width="14.875" style="22" customWidth="1"/>
    <col min="7" max="7" width="11.25390625" style="46" customWidth="1"/>
    <col min="8" max="8" width="7.25390625" style="22" customWidth="1"/>
    <col min="9" max="10" width="7.75390625" style="22" customWidth="1"/>
    <col min="11" max="16384" width="11.25390625" style="22" customWidth="1"/>
  </cols>
  <sheetData>
    <row r="1" ht="28.5" customHeight="1" thickBot="1">
      <c r="B1" s="23" t="s">
        <v>31</v>
      </c>
    </row>
    <row r="2" spans="1:10" s="24" customFormat="1" ht="15.75" customHeight="1">
      <c r="A2" s="33" t="s">
        <v>32</v>
      </c>
      <c r="B2" s="34" t="s">
        <v>33</v>
      </c>
      <c r="C2" s="35" t="s">
        <v>34</v>
      </c>
      <c r="D2" s="35" t="s">
        <v>85</v>
      </c>
      <c r="E2" s="35" t="s">
        <v>35</v>
      </c>
      <c r="F2" s="35" t="s">
        <v>36</v>
      </c>
      <c r="G2" s="47" t="s">
        <v>37</v>
      </c>
      <c r="H2" s="36" t="s">
        <v>38</v>
      </c>
      <c r="I2" s="36" t="s">
        <v>86</v>
      </c>
      <c r="J2" s="36" t="s">
        <v>86</v>
      </c>
    </row>
    <row r="3" spans="1:10" s="24" customFormat="1" ht="20.25" customHeight="1" thickBot="1">
      <c r="A3" s="37" t="s">
        <v>87</v>
      </c>
      <c r="B3" s="38"/>
      <c r="C3" s="39"/>
      <c r="D3" s="39"/>
      <c r="E3" s="39"/>
      <c r="F3" s="39"/>
      <c r="G3" s="48"/>
      <c r="H3" s="40"/>
      <c r="I3" s="40" t="s">
        <v>88</v>
      </c>
      <c r="J3" s="40" t="s">
        <v>89</v>
      </c>
    </row>
    <row r="4" spans="1:10" ht="13.5" customHeight="1">
      <c r="A4" s="41">
        <v>1</v>
      </c>
      <c r="B4" s="25" t="s">
        <v>48</v>
      </c>
      <c r="C4" s="25" t="s">
        <v>71</v>
      </c>
      <c r="D4" s="25"/>
      <c r="E4" s="25" t="s">
        <v>49</v>
      </c>
      <c r="F4" s="25" t="s">
        <v>43</v>
      </c>
      <c r="G4" s="25" t="s">
        <v>92</v>
      </c>
      <c r="H4" s="25" t="s">
        <v>38</v>
      </c>
      <c r="I4" s="25"/>
      <c r="J4" s="25"/>
    </row>
    <row r="5" spans="1:10" ht="13.5" customHeight="1">
      <c r="A5" s="41">
        <v>2</v>
      </c>
      <c r="B5" s="25" t="s">
        <v>44</v>
      </c>
      <c r="C5" s="25" t="s">
        <v>41</v>
      </c>
      <c r="D5" s="25"/>
      <c r="E5" s="25" t="s">
        <v>45</v>
      </c>
      <c r="F5" s="25" t="s">
        <v>43</v>
      </c>
      <c r="G5" s="25" t="s">
        <v>92</v>
      </c>
      <c r="H5" s="25" t="s">
        <v>38</v>
      </c>
      <c r="I5" s="25"/>
      <c r="J5" s="25"/>
    </row>
    <row r="6" spans="1:10" ht="13.5" customHeight="1">
      <c r="A6" s="41">
        <v>3</v>
      </c>
      <c r="B6" s="25" t="s">
        <v>111</v>
      </c>
      <c r="C6" s="25" t="s">
        <v>112</v>
      </c>
      <c r="D6" s="25" t="s">
        <v>70</v>
      </c>
      <c r="E6" s="25" t="s">
        <v>42</v>
      </c>
      <c r="F6" s="25" t="s">
        <v>51</v>
      </c>
      <c r="G6" s="25" t="s">
        <v>94</v>
      </c>
      <c r="H6" s="25" t="s">
        <v>38</v>
      </c>
      <c r="I6" s="25"/>
      <c r="J6" s="25"/>
    </row>
    <row r="7" spans="1:10" ht="13.5" customHeight="1">
      <c r="A7" s="41">
        <v>4</v>
      </c>
      <c r="B7" s="25" t="s">
        <v>54</v>
      </c>
      <c r="C7" s="25" t="s">
        <v>53</v>
      </c>
      <c r="D7" s="25" t="s">
        <v>69</v>
      </c>
      <c r="E7" s="25" t="s">
        <v>84</v>
      </c>
      <c r="F7" s="25" t="s">
        <v>39</v>
      </c>
      <c r="G7" s="25" t="s">
        <v>2</v>
      </c>
      <c r="H7" s="25" t="s">
        <v>38</v>
      </c>
      <c r="I7" s="25"/>
      <c r="J7" s="25"/>
    </row>
    <row r="8" spans="1:10" ht="13.5" customHeight="1">
      <c r="A8" s="41">
        <v>5</v>
      </c>
      <c r="B8" s="25" t="s">
        <v>108</v>
      </c>
      <c r="C8" s="25" t="s">
        <v>109</v>
      </c>
      <c r="D8" s="25" t="s">
        <v>70</v>
      </c>
      <c r="E8" s="25" t="s">
        <v>50</v>
      </c>
      <c r="F8" s="25" t="s">
        <v>51</v>
      </c>
      <c r="G8" s="25" t="s">
        <v>94</v>
      </c>
      <c r="H8" s="25" t="s">
        <v>38</v>
      </c>
      <c r="I8" s="25"/>
      <c r="J8" s="25"/>
    </row>
    <row r="9" spans="1:10" ht="13.5" customHeight="1">
      <c r="A9" s="41">
        <v>6</v>
      </c>
      <c r="B9" s="25" t="s">
        <v>59</v>
      </c>
      <c r="C9" s="25" t="s">
        <v>91</v>
      </c>
      <c r="D9" s="25" t="s">
        <v>75</v>
      </c>
      <c r="E9" s="25" t="s">
        <v>45</v>
      </c>
      <c r="F9" s="25" t="s">
        <v>43</v>
      </c>
      <c r="G9" s="25" t="s">
        <v>92</v>
      </c>
      <c r="H9" s="25" t="s">
        <v>38</v>
      </c>
      <c r="I9" s="25"/>
      <c r="J9" s="25"/>
    </row>
    <row r="10" spans="1:10" ht="13.5" customHeight="1">
      <c r="A10" s="41">
        <v>7</v>
      </c>
      <c r="B10" s="25" t="s">
        <v>102</v>
      </c>
      <c r="C10" s="25" t="s">
        <v>100</v>
      </c>
      <c r="D10" s="25"/>
      <c r="E10" s="25" t="s">
        <v>103</v>
      </c>
      <c r="F10" s="25" t="s">
        <v>104</v>
      </c>
      <c r="G10" s="25" t="s">
        <v>94</v>
      </c>
      <c r="H10" s="25" t="s">
        <v>58</v>
      </c>
      <c r="I10" s="25"/>
      <c r="J10" s="25"/>
    </row>
    <row r="11" spans="1:10" ht="13.5" customHeight="1">
      <c r="A11" s="41">
        <v>8</v>
      </c>
      <c r="B11" s="25" t="s">
        <v>72</v>
      </c>
      <c r="C11" s="25" t="s">
        <v>65</v>
      </c>
      <c r="D11" s="25" t="s">
        <v>70</v>
      </c>
      <c r="E11" s="25" t="s">
        <v>84</v>
      </c>
      <c r="F11" s="25" t="s">
        <v>51</v>
      </c>
      <c r="G11" s="25" t="s">
        <v>2</v>
      </c>
      <c r="H11" s="25" t="s">
        <v>58</v>
      </c>
      <c r="I11" s="25" t="s">
        <v>18</v>
      </c>
      <c r="J11" s="25"/>
    </row>
    <row r="12" spans="1:10" ht="13.5" customHeight="1">
      <c r="A12" s="41">
        <v>9</v>
      </c>
      <c r="B12" s="25" t="s">
        <v>46</v>
      </c>
      <c r="C12" s="25" t="s">
        <v>47</v>
      </c>
      <c r="D12" s="25"/>
      <c r="E12" s="25" t="s">
        <v>50</v>
      </c>
      <c r="F12" s="25" t="s">
        <v>51</v>
      </c>
      <c r="G12" s="25" t="s">
        <v>92</v>
      </c>
      <c r="H12" s="25" t="s">
        <v>38</v>
      </c>
      <c r="I12" s="25"/>
      <c r="J12" s="25"/>
    </row>
    <row r="13" spans="1:10" ht="13.5" customHeight="1">
      <c r="A13" s="41">
        <v>10</v>
      </c>
      <c r="B13" s="25" t="s">
        <v>113</v>
      </c>
      <c r="C13" s="25" t="s">
        <v>66</v>
      </c>
      <c r="D13" s="25" t="s">
        <v>70</v>
      </c>
      <c r="E13" s="25" t="s">
        <v>144</v>
      </c>
      <c r="F13" s="25" t="s">
        <v>51</v>
      </c>
      <c r="G13" s="25" t="s">
        <v>2</v>
      </c>
      <c r="H13" s="25" t="s">
        <v>38</v>
      </c>
      <c r="I13" s="25" t="s">
        <v>18</v>
      </c>
      <c r="J13" s="25"/>
    </row>
    <row r="14" spans="1:10" ht="13.5" customHeight="1">
      <c r="A14" s="41">
        <v>11</v>
      </c>
      <c r="B14" s="25" t="s">
        <v>95</v>
      </c>
      <c r="C14" s="25" t="s">
        <v>96</v>
      </c>
      <c r="D14" s="25" t="s">
        <v>69</v>
      </c>
      <c r="E14" s="25" t="s">
        <v>97</v>
      </c>
      <c r="F14" s="25" t="s">
        <v>51</v>
      </c>
      <c r="G14" s="25" t="s">
        <v>94</v>
      </c>
      <c r="H14" s="25" t="s">
        <v>38</v>
      </c>
      <c r="I14" s="25"/>
      <c r="J14" s="25"/>
    </row>
    <row r="15" spans="1:10" ht="13.5" customHeight="1">
      <c r="A15" s="41">
        <v>12</v>
      </c>
      <c r="B15" s="25" t="s">
        <v>98</v>
      </c>
      <c r="C15" s="25" t="s">
        <v>96</v>
      </c>
      <c r="D15" s="25" t="s">
        <v>69</v>
      </c>
      <c r="E15" s="25" t="s">
        <v>42</v>
      </c>
      <c r="F15" s="25" t="s">
        <v>43</v>
      </c>
      <c r="G15" s="25" t="s">
        <v>94</v>
      </c>
      <c r="H15" s="25" t="s">
        <v>38</v>
      </c>
      <c r="I15" s="25"/>
      <c r="J15" s="25"/>
    </row>
    <row r="16" spans="1:10" ht="13.5" customHeight="1">
      <c r="A16" s="41">
        <v>14</v>
      </c>
      <c r="B16" s="25" t="s">
        <v>114</v>
      </c>
      <c r="C16" s="25" t="s">
        <v>115</v>
      </c>
      <c r="D16" s="25" t="s">
        <v>70</v>
      </c>
      <c r="E16" s="25" t="s">
        <v>55</v>
      </c>
      <c r="F16" s="25" t="s">
        <v>51</v>
      </c>
      <c r="G16" s="25" t="s">
        <v>94</v>
      </c>
      <c r="H16" s="25" t="s">
        <v>58</v>
      </c>
      <c r="I16" s="25"/>
      <c r="J16" s="25"/>
    </row>
    <row r="17" spans="1:10" ht="13.5" customHeight="1">
      <c r="A17" s="41">
        <v>15</v>
      </c>
      <c r="B17" s="25" t="s">
        <v>116</v>
      </c>
      <c r="C17" s="25" t="s">
        <v>65</v>
      </c>
      <c r="D17" s="25" t="s">
        <v>70</v>
      </c>
      <c r="E17" s="25" t="s">
        <v>117</v>
      </c>
      <c r="F17" s="25" t="s">
        <v>118</v>
      </c>
      <c r="G17" s="25" t="s">
        <v>94</v>
      </c>
      <c r="H17" s="25" t="s">
        <v>38</v>
      </c>
      <c r="I17" s="25"/>
      <c r="J17" s="25"/>
    </row>
    <row r="18" spans="1:10" ht="13.5" customHeight="1">
      <c r="A18" s="41">
        <v>16</v>
      </c>
      <c r="B18" s="25" t="s">
        <v>62</v>
      </c>
      <c r="C18" s="25" t="s">
        <v>61</v>
      </c>
      <c r="D18" s="25"/>
      <c r="E18" s="25" t="s">
        <v>64</v>
      </c>
      <c r="F18" s="25" t="s">
        <v>43</v>
      </c>
      <c r="G18" s="25" t="s">
        <v>92</v>
      </c>
      <c r="H18" s="25" t="s">
        <v>38</v>
      </c>
      <c r="I18" s="25"/>
      <c r="J18" s="25"/>
    </row>
    <row r="19" spans="1:10" ht="13.5" customHeight="1">
      <c r="A19" s="41">
        <v>17</v>
      </c>
      <c r="B19" s="25" t="s">
        <v>110</v>
      </c>
      <c r="C19" s="25" t="s">
        <v>109</v>
      </c>
      <c r="D19" s="25" t="s">
        <v>70</v>
      </c>
      <c r="E19" s="25" t="s">
        <v>50</v>
      </c>
      <c r="F19" s="25" t="s">
        <v>51</v>
      </c>
      <c r="G19" s="25" t="s">
        <v>94</v>
      </c>
      <c r="H19" s="25" t="s">
        <v>38</v>
      </c>
      <c r="I19" s="25"/>
      <c r="J19" s="25"/>
    </row>
    <row r="20" spans="1:10" ht="13.5" customHeight="1">
      <c r="A20" s="41">
        <v>18</v>
      </c>
      <c r="B20" s="25" t="s">
        <v>40</v>
      </c>
      <c r="C20" s="25" t="s">
        <v>41</v>
      </c>
      <c r="D20" s="25" t="s">
        <v>70</v>
      </c>
      <c r="E20" s="25" t="s">
        <v>42</v>
      </c>
      <c r="F20" s="25" t="s">
        <v>43</v>
      </c>
      <c r="G20" s="25" t="s">
        <v>92</v>
      </c>
      <c r="H20" s="25" t="s">
        <v>38</v>
      </c>
      <c r="I20" s="25"/>
      <c r="J20" s="25"/>
    </row>
    <row r="21" spans="1:10" ht="13.5" customHeight="1">
      <c r="A21" s="41">
        <v>19</v>
      </c>
      <c r="B21" s="25" t="s">
        <v>119</v>
      </c>
      <c r="C21" s="25" t="s">
        <v>65</v>
      </c>
      <c r="D21" s="25" t="s">
        <v>70</v>
      </c>
      <c r="E21" s="25" t="s">
        <v>49</v>
      </c>
      <c r="F21" s="25" t="s">
        <v>43</v>
      </c>
      <c r="G21" s="25" t="s">
        <v>94</v>
      </c>
      <c r="H21" s="25" t="s">
        <v>38</v>
      </c>
      <c r="I21" s="25"/>
      <c r="J21" s="25"/>
    </row>
    <row r="22" spans="1:10" ht="13.5" customHeight="1">
      <c r="A22" s="41">
        <v>20</v>
      </c>
      <c r="B22" s="25" t="s">
        <v>120</v>
      </c>
      <c r="C22" s="25" t="s">
        <v>115</v>
      </c>
      <c r="D22" s="25" t="s">
        <v>70</v>
      </c>
      <c r="E22" s="25" t="s">
        <v>121</v>
      </c>
      <c r="F22" s="25" t="s">
        <v>51</v>
      </c>
      <c r="G22" s="25" t="s">
        <v>2</v>
      </c>
      <c r="H22" s="25" t="s">
        <v>58</v>
      </c>
      <c r="I22" s="25"/>
      <c r="J22" s="25"/>
    </row>
    <row r="23" spans="1:10" ht="13.5" customHeight="1">
      <c r="A23" s="41">
        <v>21</v>
      </c>
      <c r="B23" s="25" t="s">
        <v>105</v>
      </c>
      <c r="C23" s="25" t="s">
        <v>106</v>
      </c>
      <c r="D23" s="25" t="s">
        <v>122</v>
      </c>
      <c r="E23" s="25" t="s">
        <v>50</v>
      </c>
      <c r="F23" s="25" t="s">
        <v>51</v>
      </c>
      <c r="G23" s="25" t="s">
        <v>94</v>
      </c>
      <c r="H23" s="25" t="s">
        <v>38</v>
      </c>
      <c r="I23" s="25"/>
      <c r="J23" s="25"/>
    </row>
    <row r="24" spans="1:10" ht="13.5" customHeight="1">
      <c r="A24" s="41">
        <v>22</v>
      </c>
      <c r="B24" s="25" t="s">
        <v>123</v>
      </c>
      <c r="C24" s="25" t="s">
        <v>124</v>
      </c>
      <c r="D24" s="25"/>
      <c r="E24" s="25" t="s">
        <v>50</v>
      </c>
      <c r="F24" s="25" t="s">
        <v>51</v>
      </c>
      <c r="G24" s="25" t="s">
        <v>94</v>
      </c>
      <c r="H24" s="25" t="s">
        <v>38</v>
      </c>
      <c r="I24" s="25"/>
      <c r="J24" s="25"/>
    </row>
    <row r="25" spans="1:10" ht="13.5" customHeight="1">
      <c r="A25" s="41">
        <v>23</v>
      </c>
      <c r="B25" s="25" t="s">
        <v>125</v>
      </c>
      <c r="C25" s="25" t="s">
        <v>126</v>
      </c>
      <c r="D25" s="25" t="s">
        <v>127</v>
      </c>
      <c r="E25" s="25" t="s">
        <v>151</v>
      </c>
      <c r="F25" s="25" t="s">
        <v>152</v>
      </c>
      <c r="G25" s="25" t="s">
        <v>94</v>
      </c>
      <c r="H25" s="25" t="s">
        <v>38</v>
      </c>
      <c r="I25" s="25"/>
      <c r="J25" s="25"/>
    </row>
    <row r="26" spans="1:10" ht="13.5" customHeight="1">
      <c r="A26" s="41">
        <v>24</v>
      </c>
      <c r="B26" s="25" t="s">
        <v>128</v>
      </c>
      <c r="C26" s="25" t="s">
        <v>150</v>
      </c>
      <c r="D26" s="25" t="s">
        <v>69</v>
      </c>
      <c r="E26" s="25" t="s">
        <v>49</v>
      </c>
      <c r="F26" s="25" t="s">
        <v>43</v>
      </c>
      <c r="G26" s="25" t="s">
        <v>94</v>
      </c>
      <c r="H26" s="25" t="s">
        <v>38</v>
      </c>
      <c r="I26" s="25"/>
      <c r="J26" s="25"/>
    </row>
    <row r="27" spans="1:10" ht="13.5" customHeight="1">
      <c r="A27" s="41">
        <v>25</v>
      </c>
      <c r="B27" s="25" t="s">
        <v>52</v>
      </c>
      <c r="C27" s="25" t="s">
        <v>53</v>
      </c>
      <c r="D27" s="25" t="s">
        <v>69</v>
      </c>
      <c r="E27" s="25" t="s">
        <v>73</v>
      </c>
      <c r="F27" s="25" t="s">
        <v>39</v>
      </c>
      <c r="G27" s="25" t="s">
        <v>2</v>
      </c>
      <c r="H27" s="25" t="s">
        <v>38</v>
      </c>
      <c r="I27" s="25"/>
      <c r="J27" s="25"/>
    </row>
    <row r="28" spans="1:10" ht="13.5" customHeight="1">
      <c r="A28" s="41">
        <v>26</v>
      </c>
      <c r="B28" s="25" t="s">
        <v>129</v>
      </c>
      <c r="C28" s="25" t="s">
        <v>106</v>
      </c>
      <c r="D28" s="25" t="s">
        <v>122</v>
      </c>
      <c r="E28" s="25" t="s">
        <v>121</v>
      </c>
      <c r="F28" s="25" t="s">
        <v>51</v>
      </c>
      <c r="G28" s="25" t="s">
        <v>2</v>
      </c>
      <c r="H28" s="25"/>
      <c r="I28" s="25"/>
      <c r="J28" s="25"/>
    </row>
    <row r="29" spans="1:10" ht="13.5" customHeight="1">
      <c r="A29" s="41">
        <v>27</v>
      </c>
      <c r="B29" s="25" t="s">
        <v>130</v>
      </c>
      <c r="C29" s="25" t="s">
        <v>131</v>
      </c>
      <c r="D29" s="25"/>
      <c r="E29" s="25" t="s">
        <v>49</v>
      </c>
      <c r="F29" s="25" t="s">
        <v>43</v>
      </c>
      <c r="G29" s="25" t="s">
        <v>92</v>
      </c>
      <c r="H29" s="25" t="s">
        <v>38</v>
      </c>
      <c r="I29" s="25"/>
      <c r="J29" s="25"/>
    </row>
    <row r="30" spans="1:10" ht="13.5" customHeight="1">
      <c r="A30" s="41">
        <v>28</v>
      </c>
      <c r="B30" s="25" t="s">
        <v>132</v>
      </c>
      <c r="C30" s="25" t="s">
        <v>124</v>
      </c>
      <c r="D30" s="25" t="s">
        <v>70</v>
      </c>
      <c r="E30" s="25" t="s">
        <v>134</v>
      </c>
      <c r="F30" s="25" t="s">
        <v>39</v>
      </c>
      <c r="G30" s="25" t="s">
        <v>2</v>
      </c>
      <c r="H30" s="25" t="s">
        <v>38</v>
      </c>
      <c r="I30" s="25"/>
      <c r="J30" s="25"/>
    </row>
    <row r="31" spans="1:10" ht="13.5" customHeight="1">
      <c r="A31" s="41">
        <v>29</v>
      </c>
      <c r="B31" s="25" t="s">
        <v>83</v>
      </c>
      <c r="C31" s="25" t="s">
        <v>53</v>
      </c>
      <c r="D31" s="25" t="s">
        <v>69</v>
      </c>
      <c r="E31" s="25" t="s">
        <v>134</v>
      </c>
      <c r="F31" s="25" t="s">
        <v>135</v>
      </c>
      <c r="G31" s="25" t="s">
        <v>2</v>
      </c>
      <c r="H31" s="25" t="s">
        <v>38</v>
      </c>
      <c r="I31" s="25"/>
      <c r="J31" s="25"/>
    </row>
    <row r="32" spans="1:10" ht="13.5" customHeight="1">
      <c r="A32" s="41">
        <v>30</v>
      </c>
      <c r="B32" s="25" t="s">
        <v>133</v>
      </c>
      <c r="C32" s="25" t="s">
        <v>150</v>
      </c>
      <c r="D32" s="25" t="s">
        <v>69</v>
      </c>
      <c r="E32" s="25" t="s">
        <v>134</v>
      </c>
      <c r="F32" s="25" t="s">
        <v>135</v>
      </c>
      <c r="G32" s="25" t="s">
        <v>2</v>
      </c>
      <c r="H32" s="25" t="s">
        <v>58</v>
      </c>
      <c r="I32" s="25"/>
      <c r="J32" s="25"/>
    </row>
    <row r="33" spans="1:10" ht="13.5" customHeight="1">
      <c r="A33" s="41">
        <v>31</v>
      </c>
      <c r="B33" s="25" t="s">
        <v>136</v>
      </c>
      <c r="C33" s="25" t="s">
        <v>66</v>
      </c>
      <c r="D33" s="25" t="s">
        <v>70</v>
      </c>
      <c r="E33" s="25" t="s">
        <v>137</v>
      </c>
      <c r="F33" s="25" t="s">
        <v>39</v>
      </c>
      <c r="G33" s="25" t="s">
        <v>2</v>
      </c>
      <c r="H33" s="25" t="s">
        <v>38</v>
      </c>
      <c r="I33" s="25"/>
      <c r="J33" s="25"/>
    </row>
    <row r="34" spans="1:10" ht="13.5" customHeight="1">
      <c r="A34" s="41">
        <v>32</v>
      </c>
      <c r="B34" s="25" t="s">
        <v>78</v>
      </c>
      <c r="C34" s="25" t="s">
        <v>53</v>
      </c>
      <c r="D34" s="25" t="s">
        <v>69</v>
      </c>
      <c r="E34" s="25" t="s">
        <v>50</v>
      </c>
      <c r="F34" s="25" t="s">
        <v>51</v>
      </c>
      <c r="G34" s="25" t="s">
        <v>94</v>
      </c>
      <c r="H34" s="25" t="s">
        <v>38</v>
      </c>
      <c r="I34" s="25"/>
      <c r="J34" s="25"/>
    </row>
    <row r="35" spans="1:10" ht="13.5" customHeight="1">
      <c r="A35" s="41">
        <v>33</v>
      </c>
      <c r="B35" s="25" t="s">
        <v>67</v>
      </c>
      <c r="C35" s="25" t="s">
        <v>66</v>
      </c>
      <c r="D35" s="25" t="s">
        <v>70</v>
      </c>
      <c r="E35" s="25" t="s">
        <v>138</v>
      </c>
      <c r="F35" s="25" t="s">
        <v>139</v>
      </c>
      <c r="G35" s="25" t="s">
        <v>2</v>
      </c>
      <c r="H35" s="25" t="s">
        <v>38</v>
      </c>
      <c r="I35" s="25"/>
      <c r="J35" s="25"/>
    </row>
    <row r="36" spans="1:10" ht="13.5" customHeight="1">
      <c r="A36" s="41">
        <v>34</v>
      </c>
      <c r="B36" s="25" t="s">
        <v>79</v>
      </c>
      <c r="C36" s="25" t="s">
        <v>80</v>
      </c>
      <c r="D36" s="25" t="s">
        <v>81</v>
      </c>
      <c r="E36" s="25" t="s">
        <v>93</v>
      </c>
      <c r="F36" s="25" t="s">
        <v>51</v>
      </c>
      <c r="G36" s="25" t="s">
        <v>94</v>
      </c>
      <c r="H36" s="25" t="s">
        <v>58</v>
      </c>
      <c r="I36" s="25"/>
      <c r="J36" s="25"/>
    </row>
    <row r="37" spans="1:10" ht="13.5" customHeight="1">
      <c r="A37" s="41">
        <v>35</v>
      </c>
      <c r="B37" s="25" t="s">
        <v>82</v>
      </c>
      <c r="C37" s="25" t="s">
        <v>80</v>
      </c>
      <c r="D37" s="25" t="s">
        <v>81</v>
      </c>
      <c r="E37" s="25" t="s">
        <v>64</v>
      </c>
      <c r="F37" s="25" t="s">
        <v>43</v>
      </c>
      <c r="G37" s="25" t="s">
        <v>94</v>
      </c>
      <c r="H37" s="25" t="s">
        <v>58</v>
      </c>
      <c r="I37" s="25"/>
      <c r="J37" s="25"/>
    </row>
    <row r="38" spans="1:10" ht="13.5" customHeight="1">
      <c r="A38" s="41">
        <v>36</v>
      </c>
      <c r="B38" s="25" t="s">
        <v>140</v>
      </c>
      <c r="C38" s="25" t="s">
        <v>115</v>
      </c>
      <c r="D38" s="25" t="s">
        <v>70</v>
      </c>
      <c r="E38" s="25" t="s">
        <v>93</v>
      </c>
      <c r="F38" s="25" t="s">
        <v>51</v>
      </c>
      <c r="G38" s="25" t="s">
        <v>94</v>
      </c>
      <c r="H38" s="25" t="s">
        <v>58</v>
      </c>
      <c r="I38" s="25"/>
      <c r="J38" s="25"/>
    </row>
    <row r="39" spans="1:10" ht="13.5" customHeight="1">
      <c r="A39" s="41">
        <v>37</v>
      </c>
      <c r="B39" s="25" t="s">
        <v>56</v>
      </c>
      <c r="C39" s="25" t="s">
        <v>57</v>
      </c>
      <c r="D39" s="25" t="s">
        <v>75</v>
      </c>
      <c r="E39" s="25" t="s">
        <v>55</v>
      </c>
      <c r="F39" s="25" t="s">
        <v>51</v>
      </c>
      <c r="G39" s="25" t="s">
        <v>92</v>
      </c>
      <c r="H39" s="25" t="s">
        <v>38</v>
      </c>
      <c r="I39" s="25"/>
      <c r="J39" s="25"/>
    </row>
    <row r="40" spans="1:10" ht="13.5" customHeight="1">
      <c r="A40" s="41">
        <v>38</v>
      </c>
      <c r="B40" s="25" t="s">
        <v>141</v>
      </c>
      <c r="C40" s="25" t="s">
        <v>106</v>
      </c>
      <c r="D40" s="25" t="s">
        <v>122</v>
      </c>
      <c r="E40" s="25" t="s">
        <v>50</v>
      </c>
      <c r="F40" s="25" t="s">
        <v>51</v>
      </c>
      <c r="G40" s="25" t="s">
        <v>94</v>
      </c>
      <c r="H40" s="25"/>
      <c r="I40" s="25"/>
      <c r="J40" s="25"/>
    </row>
    <row r="41" spans="1:10" ht="13.5" customHeight="1">
      <c r="A41" s="41">
        <v>39</v>
      </c>
      <c r="B41" s="25" t="s">
        <v>142</v>
      </c>
      <c r="C41" s="25" t="s">
        <v>143</v>
      </c>
      <c r="D41" s="25" t="s">
        <v>74</v>
      </c>
      <c r="E41" s="25" t="s">
        <v>84</v>
      </c>
      <c r="F41" s="25" t="s">
        <v>51</v>
      </c>
      <c r="G41" s="25" t="s">
        <v>2</v>
      </c>
      <c r="H41" s="25" t="s">
        <v>38</v>
      </c>
      <c r="I41" s="25"/>
      <c r="J41" s="25"/>
    </row>
    <row r="42" spans="1:10" ht="13.5" customHeight="1">
      <c r="A42" s="41">
        <v>40</v>
      </c>
      <c r="B42" s="25" t="s">
        <v>60</v>
      </c>
      <c r="C42" s="25" t="s">
        <v>61</v>
      </c>
      <c r="D42" s="25"/>
      <c r="E42" s="25" t="s">
        <v>84</v>
      </c>
      <c r="F42" s="25" t="s">
        <v>51</v>
      </c>
      <c r="G42" s="25" t="s">
        <v>2</v>
      </c>
      <c r="H42" s="25" t="s">
        <v>38</v>
      </c>
      <c r="I42" s="25"/>
      <c r="J42" s="25"/>
    </row>
    <row r="43" spans="1:10" ht="13.5" customHeight="1">
      <c r="A43" s="41">
        <v>41</v>
      </c>
      <c r="B43" s="25" t="s">
        <v>145</v>
      </c>
      <c r="C43" s="25" t="s">
        <v>149</v>
      </c>
      <c r="D43" s="25"/>
      <c r="E43" s="25" t="s">
        <v>28</v>
      </c>
      <c r="F43" s="25" t="s">
        <v>51</v>
      </c>
      <c r="G43" s="25" t="s">
        <v>92</v>
      </c>
      <c r="H43" s="25" t="s">
        <v>38</v>
      </c>
      <c r="I43" s="25"/>
      <c r="J43" s="25"/>
    </row>
    <row r="44" spans="1:10" ht="13.5" customHeight="1">
      <c r="A44" s="41">
        <v>42</v>
      </c>
      <c r="B44" s="25" t="s">
        <v>76</v>
      </c>
      <c r="C44" s="25" t="s">
        <v>77</v>
      </c>
      <c r="D44" s="25" t="s">
        <v>74</v>
      </c>
      <c r="E44" s="25" t="s">
        <v>146</v>
      </c>
      <c r="F44" s="25" t="s">
        <v>39</v>
      </c>
      <c r="G44" s="25" t="s">
        <v>2</v>
      </c>
      <c r="H44" s="25" t="s">
        <v>38</v>
      </c>
      <c r="I44" s="25"/>
      <c r="J44" s="25"/>
    </row>
    <row r="45" spans="1:10" ht="13.5" customHeight="1">
      <c r="A45" s="41">
        <v>43</v>
      </c>
      <c r="B45" s="25" t="s">
        <v>107</v>
      </c>
      <c r="C45" s="25" t="s">
        <v>106</v>
      </c>
      <c r="D45" s="25" t="s">
        <v>122</v>
      </c>
      <c r="E45" s="25" t="s">
        <v>50</v>
      </c>
      <c r="F45" s="25" t="s">
        <v>51</v>
      </c>
      <c r="G45" s="25" t="s">
        <v>94</v>
      </c>
      <c r="H45" s="25" t="s">
        <v>38</v>
      </c>
      <c r="I45" s="25"/>
      <c r="J45" s="25"/>
    </row>
    <row r="46" spans="1:10" ht="13.5" customHeight="1">
      <c r="A46" s="41">
        <v>44</v>
      </c>
      <c r="B46" s="25" t="s">
        <v>99</v>
      </c>
      <c r="C46" s="25" t="s">
        <v>100</v>
      </c>
      <c r="D46" s="25"/>
      <c r="E46" s="25" t="s">
        <v>101</v>
      </c>
      <c r="F46" s="25" t="s">
        <v>63</v>
      </c>
      <c r="G46" s="25" t="s">
        <v>2</v>
      </c>
      <c r="H46" s="25" t="s">
        <v>58</v>
      </c>
      <c r="I46" s="25"/>
      <c r="J46" s="25"/>
    </row>
    <row r="47" spans="1:10" ht="13.5" customHeight="1">
      <c r="A47" s="41">
        <v>45</v>
      </c>
      <c r="B47" s="25"/>
      <c r="C47" s="25"/>
      <c r="D47" s="25"/>
      <c r="E47" s="25"/>
      <c r="F47" s="25"/>
      <c r="G47" s="25"/>
      <c r="H47" s="25"/>
      <c r="I47" s="25"/>
      <c r="J47" s="25"/>
    </row>
    <row r="48" spans="1:10" ht="13.5" customHeight="1">
      <c r="A48" s="41">
        <v>46</v>
      </c>
      <c r="B48" s="25"/>
      <c r="C48" s="25"/>
      <c r="D48" s="25"/>
      <c r="E48" s="25"/>
      <c r="F48" s="25"/>
      <c r="G48" s="26"/>
      <c r="H48" s="25"/>
      <c r="I48" s="25"/>
      <c r="J48" s="25"/>
    </row>
    <row r="49" spans="1:10" ht="13.5" customHeight="1">
      <c r="A49" s="41">
        <v>47</v>
      </c>
      <c r="B49" s="25"/>
      <c r="C49" s="25"/>
      <c r="D49" s="25"/>
      <c r="E49" s="25"/>
      <c r="F49" s="25"/>
      <c r="G49" s="26"/>
      <c r="H49" s="25"/>
      <c r="I49" s="25"/>
      <c r="J49" s="25"/>
    </row>
    <row r="50" spans="1:10" ht="13.5" customHeight="1">
      <c r="A50" s="41">
        <v>48</v>
      </c>
      <c r="B50" s="25"/>
      <c r="C50" s="25"/>
      <c r="D50" s="25"/>
      <c r="E50" s="25"/>
      <c r="F50" s="25"/>
      <c r="G50" s="26"/>
      <c r="H50" s="25"/>
      <c r="I50" s="25"/>
      <c r="J50" s="25"/>
    </row>
    <row r="51" spans="1:10" ht="13.5" customHeight="1">
      <c r="A51" s="41">
        <v>49</v>
      </c>
      <c r="B51" s="25"/>
      <c r="C51" s="25"/>
      <c r="D51" s="25"/>
      <c r="E51" s="25"/>
      <c r="F51" s="25"/>
      <c r="G51" s="26"/>
      <c r="H51" s="25"/>
      <c r="I51" s="25"/>
      <c r="J51" s="25"/>
    </row>
    <row r="52" spans="1:10" ht="13.5" customHeight="1">
      <c r="A52" s="41">
        <v>50</v>
      </c>
      <c r="B52" s="25" t="s">
        <v>147</v>
      </c>
      <c r="C52" s="25" t="s">
        <v>148</v>
      </c>
      <c r="D52" s="25" t="s">
        <v>70</v>
      </c>
      <c r="E52" s="25" t="s">
        <v>84</v>
      </c>
      <c r="F52" s="25" t="s">
        <v>51</v>
      </c>
      <c r="G52" s="25" t="s">
        <v>2</v>
      </c>
      <c r="H52" s="25" t="s">
        <v>38</v>
      </c>
      <c r="I52" s="25"/>
      <c r="J52" s="25"/>
    </row>
    <row r="53" ht="13.5" customHeight="1"/>
    <row r="54" ht="13.5" customHeight="1"/>
    <row r="55" ht="13.5" customHeight="1"/>
    <row r="56" ht="13.5" customHeight="1"/>
    <row r="57" ht="13.5" customHeight="1"/>
    <row r="58" ht="13.5" customHeight="1"/>
  </sheetData>
  <sheetProtection/>
  <printOptions/>
  <pageMargins left="0.3937007874015748" right="0.1968503937007874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66"/>
  <sheetViews>
    <sheetView tabSelected="1" zoomScale="80" zoomScaleNormal="80" zoomScalePageLayoutView="0" workbookViewId="0" topLeftCell="A1">
      <pane xSplit="12" ySplit="3" topLeftCell="M4" activePane="bottomRight" state="frozen"/>
      <selection pane="topLeft" activeCell="A1" sqref="A1"/>
      <selection pane="topRight" activeCell="M1" sqref="M1"/>
      <selection pane="bottomLeft" activeCell="A4" sqref="A4"/>
      <selection pane="bottomRight" activeCell="H4" sqref="H4"/>
    </sheetView>
  </sheetViews>
  <sheetFormatPr defaultColWidth="11.00390625" defaultRowHeight="15.75"/>
  <cols>
    <col min="1" max="1" width="11.25390625" style="2" customWidth="1"/>
    <col min="2" max="2" width="12.25390625" style="2" customWidth="1"/>
    <col min="3" max="3" width="11.125" style="2" customWidth="1"/>
    <col min="4" max="4" width="0.74609375" style="2" customWidth="1"/>
    <col min="5" max="5" width="15.00390625" style="0" customWidth="1"/>
    <col min="6" max="6" width="9.75390625" style="0" customWidth="1"/>
    <col min="7" max="7" width="5.75390625" style="2" customWidth="1"/>
    <col min="9" max="9" width="8.25390625" style="0" customWidth="1"/>
    <col min="10" max="10" width="5.00390625" style="0" hidden="1" customWidth="1"/>
    <col min="11" max="12" width="5.375" style="0" customWidth="1"/>
  </cols>
  <sheetData>
    <row r="1" spans="1:12" ht="73.5" customHeight="1">
      <c r="A1" s="9" t="s">
        <v>153</v>
      </c>
      <c r="B1"/>
      <c r="C1"/>
      <c r="D1"/>
      <c r="G1"/>
      <c r="J1" s="11"/>
      <c r="K1" s="11"/>
      <c r="L1" s="11"/>
    </row>
    <row r="2" spans="1:19" ht="25.5" customHeight="1">
      <c r="A2" s="10">
        <v>41427</v>
      </c>
      <c r="B2" s="49" t="s">
        <v>25</v>
      </c>
      <c r="C2" s="50"/>
      <c r="D2"/>
      <c r="G2" s="1" t="s">
        <v>27</v>
      </c>
      <c r="M2" s="45">
        <v>0.0007644212962962964</v>
      </c>
      <c r="S2" s="45">
        <v>0.0009671296296296297</v>
      </c>
    </row>
    <row r="3" spans="1:36" s="2" customFormat="1" ht="21.75" customHeight="1">
      <c r="A3" s="1" t="s">
        <v>15</v>
      </c>
      <c r="B3" s="1" t="s">
        <v>23</v>
      </c>
      <c r="C3" s="1" t="s">
        <v>24</v>
      </c>
      <c r="D3" s="5"/>
      <c r="E3" s="1" t="s">
        <v>29</v>
      </c>
      <c r="F3" s="1" t="s">
        <v>0</v>
      </c>
      <c r="G3" s="3" t="s">
        <v>26</v>
      </c>
      <c r="H3" s="1" t="s">
        <v>1</v>
      </c>
      <c r="I3" s="1" t="s">
        <v>90</v>
      </c>
      <c r="J3" s="3" t="s">
        <v>30</v>
      </c>
      <c r="K3" s="44" t="s">
        <v>15</v>
      </c>
      <c r="L3" s="44" t="s">
        <v>89</v>
      </c>
      <c r="M3" s="1" t="s">
        <v>3</v>
      </c>
      <c r="N3" s="1" t="s">
        <v>4</v>
      </c>
      <c r="O3" s="1" t="s">
        <v>5</v>
      </c>
      <c r="P3" s="1" t="s">
        <v>6</v>
      </c>
      <c r="Q3" s="1" t="s">
        <v>7</v>
      </c>
      <c r="R3" s="1" t="s">
        <v>8</v>
      </c>
      <c r="S3" s="1" t="s">
        <v>9</v>
      </c>
      <c r="T3" s="1" t="s">
        <v>10</v>
      </c>
      <c r="U3" s="1" t="s">
        <v>11</v>
      </c>
      <c r="V3" s="1" t="s">
        <v>12</v>
      </c>
      <c r="W3" s="1" t="s">
        <v>13</v>
      </c>
      <c r="X3" s="1" t="s">
        <v>14</v>
      </c>
      <c r="Y3"/>
      <c r="Z3"/>
      <c r="AA3"/>
      <c r="AB3"/>
      <c r="AC3"/>
      <c r="AD3"/>
      <c r="AE3"/>
      <c r="AF3"/>
      <c r="AG3"/>
      <c r="AH3"/>
      <c r="AI3"/>
      <c r="AJ3" s="4"/>
    </row>
    <row r="4" spans="1:36" ht="19.5" customHeight="1">
      <c r="A4" s="6">
        <v>1</v>
      </c>
      <c r="B4" s="6"/>
      <c r="C4" s="6"/>
      <c r="D4" s="6"/>
      <c r="E4" s="29" t="str">
        <f>LISTE!B6</f>
        <v>BOISSENIN Luc</v>
      </c>
      <c r="F4" s="28" t="str">
        <f>LISTE!E6</f>
        <v>SUBARU Impreza</v>
      </c>
      <c r="G4" s="6">
        <v>3</v>
      </c>
      <c r="H4" s="7">
        <f aca="true" t="shared" si="0" ref="H4:H35">IF(M4="","",SUM(M4:X4))</f>
        <v>0.0100675</v>
      </c>
      <c r="I4" s="42" t="str">
        <f>LISTE!G6</f>
        <v>COMTEMP.</v>
      </c>
      <c r="J4" s="6"/>
      <c r="K4" s="43">
        <f>IF(LISTE!I6=0,"","X")</f>
      </c>
      <c r="L4" s="43">
        <f>IF(LISTE!J6=0,"","X")</f>
      </c>
      <c r="M4" s="4">
        <v>0.0007624305555555557</v>
      </c>
      <c r="N4" s="4">
        <v>0.0008454282407407407</v>
      </c>
      <c r="O4" s="4">
        <v>0.0009823379629629629</v>
      </c>
      <c r="P4" s="4">
        <v>0.0009263888888888889</v>
      </c>
      <c r="Q4" s="4">
        <v>0.0007668634259259259</v>
      </c>
      <c r="R4" s="4">
        <v>0.000806412037037037</v>
      </c>
      <c r="S4" s="4">
        <v>0.0007488194444444444</v>
      </c>
      <c r="T4" s="4">
        <v>0.000814675925925926</v>
      </c>
      <c r="U4" s="4">
        <v>0.0009187615740740741</v>
      </c>
      <c r="V4" s="4">
        <v>0.0008734953703703704</v>
      </c>
      <c r="W4" s="4">
        <v>0.0008137962962962963</v>
      </c>
      <c r="X4" s="4">
        <v>0.0008080902777777778</v>
      </c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ht="19.5" customHeight="1">
      <c r="A5" s="6">
        <v>2</v>
      </c>
      <c r="B5" s="8">
        <f>IF(H5="","",H5-H4)</f>
        <v>5.730324074073971E-05</v>
      </c>
      <c r="C5" s="8">
        <f>IF(H4="","",H5-$H$4)</f>
        <v>5.730324074073971E-05</v>
      </c>
      <c r="D5" s="8"/>
      <c r="E5" s="29" t="str">
        <f>LISTE!B26</f>
        <v>CAMUS Sylvain</v>
      </c>
      <c r="F5" s="28" t="str">
        <f>LISTE!E26</f>
        <v>PEUGEOT 207</v>
      </c>
      <c r="G5" s="6">
        <v>24</v>
      </c>
      <c r="H5" s="7">
        <f t="shared" si="0"/>
        <v>0.01012480324074074</v>
      </c>
      <c r="I5" s="42" t="str">
        <f>LISTE!G26</f>
        <v>COMTEMP.</v>
      </c>
      <c r="J5" s="6"/>
      <c r="K5" s="43">
        <f>IF(LISTE!I26=0,"","X")</f>
      </c>
      <c r="L5" s="43">
        <f>IF(LISTE!J26=0,"","X")</f>
      </c>
      <c r="M5" s="4">
        <v>0.0007962847222222222</v>
      </c>
      <c r="N5" s="4">
        <v>0.0008355671296296296</v>
      </c>
      <c r="O5" s="4">
        <v>0.0008601041666666667</v>
      </c>
      <c r="P5" s="4">
        <v>0.0009510763888888889</v>
      </c>
      <c r="Q5" s="4">
        <v>0.0007816319444444445</v>
      </c>
      <c r="R5" s="4">
        <v>0.0008748148148148148</v>
      </c>
      <c r="S5" s="4">
        <v>0.0007554398148148148</v>
      </c>
      <c r="T5" s="4">
        <v>0.0008204513888888888</v>
      </c>
      <c r="U5" s="4">
        <v>0.0009158333333333333</v>
      </c>
      <c r="V5" s="4">
        <v>0.0009070601851851852</v>
      </c>
      <c r="W5" s="4">
        <v>0.000777962962962963</v>
      </c>
      <c r="X5" s="4">
        <v>0.0008485763888888891</v>
      </c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1:36" ht="19.5" customHeight="1">
      <c r="A6" s="6">
        <v>3</v>
      </c>
      <c r="B6" s="8">
        <f>IF(H6="","",H6-H5)</f>
        <v>0.00012550925925926097</v>
      </c>
      <c r="C6" s="8">
        <f>IF(H6="","",H6-$H$4)</f>
        <v>0.00018281250000000068</v>
      </c>
      <c r="D6" s="8"/>
      <c r="E6" s="29" t="str">
        <f>LISTE!B8</f>
        <v>VICARINI Hubert</v>
      </c>
      <c r="F6" s="28" t="str">
        <f>LISTE!E8</f>
        <v>CITROEN C4</v>
      </c>
      <c r="G6" s="6">
        <v>5</v>
      </c>
      <c r="H6" s="7">
        <f t="shared" si="0"/>
        <v>0.0102503125</v>
      </c>
      <c r="I6" s="42" t="str">
        <f>LISTE!G8</f>
        <v>COMTEMP.</v>
      </c>
      <c r="J6" s="6"/>
      <c r="K6" s="43">
        <f>IF(LISTE!I8=0,"","X")</f>
      </c>
      <c r="L6" s="43">
        <f>IF(LISTE!J8=0,"","X")</f>
      </c>
      <c r="M6" s="4">
        <v>0.0008003356481481481</v>
      </c>
      <c r="N6" s="4">
        <v>0.0009134490740740742</v>
      </c>
      <c r="O6" s="4">
        <v>0.0009884027777777777</v>
      </c>
      <c r="P6" s="4">
        <v>0.0008955555555555556</v>
      </c>
      <c r="Q6" s="4">
        <v>0.0007791666666666667</v>
      </c>
      <c r="R6" s="4">
        <v>0.0008601273148148149</v>
      </c>
      <c r="S6" s="4">
        <v>0.0007459722222222222</v>
      </c>
      <c r="T6" s="4">
        <v>0.0008524189814814815</v>
      </c>
      <c r="U6" s="4">
        <v>0.0009667476851851852</v>
      </c>
      <c r="V6" s="4">
        <v>0.0008536342592592593</v>
      </c>
      <c r="W6" s="4">
        <v>0.0007610532407407406</v>
      </c>
      <c r="X6" s="4">
        <v>0.000833449074074074</v>
      </c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19.5" customHeight="1">
      <c r="A7" s="6">
        <v>4</v>
      </c>
      <c r="B7" s="8">
        <f aca="true" t="shared" si="1" ref="B7:B32">IF(H7="","",H7-H6)</f>
        <v>5.175925925925834E-05</v>
      </c>
      <c r="C7" s="8">
        <f aca="true" t="shared" si="2" ref="C7:C32">IF(H7="","",H7-$H$4)</f>
        <v>0.00023457175925925902</v>
      </c>
      <c r="D7" s="8"/>
      <c r="E7" s="29" t="str">
        <f>LISTE!B15</f>
        <v>LAFOREST Alexandre</v>
      </c>
      <c r="F7" s="28" t="str">
        <f>LISTE!E15</f>
        <v>SUBARU Impreza</v>
      </c>
      <c r="G7" s="6">
        <v>12</v>
      </c>
      <c r="H7" s="7">
        <f t="shared" si="0"/>
        <v>0.010302071759259259</v>
      </c>
      <c r="I7" s="42" t="str">
        <f>LISTE!G15</f>
        <v>COMTEMP.</v>
      </c>
      <c r="J7" s="6"/>
      <c r="K7" s="43">
        <f>IF(LISTE!I15=0,"","X")</f>
      </c>
      <c r="L7" s="43">
        <f>IF(LISTE!J15=0,"","X")</f>
      </c>
      <c r="M7" s="4">
        <v>0.0008168402777777778</v>
      </c>
      <c r="N7" s="4">
        <v>0.0008431944444444445</v>
      </c>
      <c r="O7" s="4">
        <v>0.0009387384259259259</v>
      </c>
      <c r="P7" s="4">
        <v>0.0009159259259259259</v>
      </c>
      <c r="Q7" s="4">
        <v>0.0007864699074074073</v>
      </c>
      <c r="R7" s="4">
        <v>0.0008849884259259259</v>
      </c>
      <c r="S7" s="4">
        <v>0.0008044907407407406</v>
      </c>
      <c r="T7" s="4">
        <v>0.0008433912037037037</v>
      </c>
      <c r="U7" s="4">
        <v>0.0009361689814814814</v>
      </c>
      <c r="V7" s="4">
        <v>0.0008949074074074073</v>
      </c>
      <c r="W7" s="4">
        <v>0.0007802777777777777</v>
      </c>
      <c r="X7" s="4">
        <v>0.0008566782407407408</v>
      </c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 ht="19.5" customHeight="1">
      <c r="A8" s="6">
        <v>5</v>
      </c>
      <c r="B8" s="8">
        <f t="shared" si="1"/>
        <v>3.692129629629705E-05</v>
      </c>
      <c r="C8" s="8">
        <f t="shared" si="2"/>
        <v>0.00027149305555555607</v>
      </c>
      <c r="D8" s="8"/>
      <c r="E8" s="29" t="str">
        <f>LISTE!B14</f>
        <v>GRIMAUD Arnaud</v>
      </c>
      <c r="F8" s="28" t="str">
        <f>LISTE!E14</f>
        <v>PEUGEOT 307 WRC</v>
      </c>
      <c r="G8" s="6">
        <v>11</v>
      </c>
      <c r="H8" s="7">
        <f t="shared" si="0"/>
        <v>0.010338993055555556</v>
      </c>
      <c r="I8" s="42" t="str">
        <f>LISTE!G14</f>
        <v>COMTEMP.</v>
      </c>
      <c r="J8" s="6"/>
      <c r="K8" s="43">
        <f>IF(LISTE!I14=0,"","X")</f>
      </c>
      <c r="L8" s="43">
        <f>IF(LISTE!J14=0,"","X")</f>
      </c>
      <c r="M8" s="4">
        <v>0.0008062847222222221</v>
      </c>
      <c r="N8" s="4">
        <v>0.0008855324074074075</v>
      </c>
      <c r="O8" s="4">
        <v>0.000905787037037037</v>
      </c>
      <c r="P8" s="4">
        <v>0.0009378356481481481</v>
      </c>
      <c r="Q8" s="4">
        <v>0.0007932870370370369</v>
      </c>
      <c r="R8" s="4">
        <v>0.000927349537037037</v>
      </c>
      <c r="S8" s="4">
        <v>0.0007556712962962964</v>
      </c>
      <c r="T8" s="4">
        <v>0.0008865972222222222</v>
      </c>
      <c r="U8" s="4">
        <v>0.0008565046296296297</v>
      </c>
      <c r="V8" s="4">
        <v>0.0009117361111111111</v>
      </c>
      <c r="W8" s="4">
        <v>0.0007983796296296297</v>
      </c>
      <c r="X8" s="4">
        <v>0.0008740277777777777</v>
      </c>
      <c r="Y8" s="7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ht="19.5" customHeight="1">
      <c r="A9" s="6">
        <v>6</v>
      </c>
      <c r="B9" s="8">
        <f t="shared" si="1"/>
        <v>2.3530092592595822E-05</v>
      </c>
      <c r="C9" s="8">
        <f t="shared" si="2"/>
        <v>0.0002950231481481519</v>
      </c>
      <c r="D9" s="8"/>
      <c r="E9" s="29" t="str">
        <f>LISTE!B7</f>
        <v>SEGAUD Stéphane</v>
      </c>
      <c r="F9" s="28" t="str">
        <f>LISTE!E7</f>
        <v>PORSCHE 911</v>
      </c>
      <c r="G9" s="6">
        <v>4</v>
      </c>
      <c r="H9" s="7">
        <f t="shared" si="0"/>
        <v>0.010362523148148152</v>
      </c>
      <c r="I9" s="42" t="str">
        <f>LISTE!G7</f>
        <v>VHC</v>
      </c>
      <c r="J9" s="6"/>
      <c r="K9" s="43">
        <f>IF(LISTE!I7=0,"","X")</f>
      </c>
      <c r="L9" s="43">
        <f>IF(LISTE!J7=0,"","X")</f>
      </c>
      <c r="M9" s="4">
        <v>0.0008215740740740741</v>
      </c>
      <c r="N9" s="4">
        <v>0.000881863425925926</v>
      </c>
      <c r="O9" s="4">
        <v>0.00088375</v>
      </c>
      <c r="P9" s="4">
        <v>0.0009472916666666667</v>
      </c>
      <c r="Q9" s="4">
        <v>0.0007795949074074073</v>
      </c>
      <c r="R9" s="4">
        <v>0.0008856018518518518</v>
      </c>
      <c r="S9" s="4">
        <v>0.000773912037037037</v>
      </c>
      <c r="T9" s="4">
        <v>0.0008638310185185186</v>
      </c>
      <c r="U9" s="4">
        <v>0.000898900462962963</v>
      </c>
      <c r="V9" s="4">
        <v>0.0009680671296296296</v>
      </c>
      <c r="W9" s="4">
        <v>0.0007672337962962962</v>
      </c>
      <c r="X9" s="4">
        <v>0.0008909027777777778</v>
      </c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ht="19.5" customHeight="1">
      <c r="A10" s="6">
        <v>7</v>
      </c>
      <c r="B10" s="8">
        <f t="shared" si="1"/>
        <v>9.768518518516595E-06</v>
      </c>
      <c r="C10" s="8">
        <f t="shared" si="2"/>
        <v>0.0003047916666666685</v>
      </c>
      <c r="D10" s="8"/>
      <c r="E10" s="29" t="str">
        <f>LISTE!B4</f>
        <v>LEROY Audrick</v>
      </c>
      <c r="F10" s="28" t="str">
        <f>LISTE!E4</f>
        <v>PEUGEOT 207</v>
      </c>
      <c r="G10" s="6">
        <v>1</v>
      </c>
      <c r="H10" s="7">
        <f t="shared" si="0"/>
        <v>0.010372291666666669</v>
      </c>
      <c r="I10" s="42" t="str">
        <f>LISTE!G4</f>
        <v>CONTEMP.</v>
      </c>
      <c r="K10" s="43">
        <f>IF(LISTE!I4=0,"","X")</f>
      </c>
      <c r="L10" s="43">
        <f>IF(LISTE!J4=0,"","X")</f>
      </c>
      <c r="M10" s="4">
        <v>0.0007644212962962964</v>
      </c>
      <c r="N10" s="4">
        <v>0.0008967129629629629</v>
      </c>
      <c r="O10" s="4">
        <v>0.0008570949074074074</v>
      </c>
      <c r="P10" s="4">
        <v>0.0009200347222222223</v>
      </c>
      <c r="Q10" s="4">
        <v>0.0008083217592592594</v>
      </c>
      <c r="R10" s="4">
        <v>0.0009557060185185185</v>
      </c>
      <c r="S10" s="4">
        <v>0.000774050925925926</v>
      </c>
      <c r="T10" s="4">
        <v>0.0009402430555555556</v>
      </c>
      <c r="U10" s="4">
        <v>0.000883287037037037</v>
      </c>
      <c r="V10" s="4">
        <v>0.0009125694444444445</v>
      </c>
      <c r="W10" s="4">
        <v>0.0007807407407407408</v>
      </c>
      <c r="X10" s="4">
        <v>0.0008791087962962962</v>
      </c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ht="19.5" customHeight="1">
      <c r="A11" s="6">
        <v>8</v>
      </c>
      <c r="B11" s="8">
        <f t="shared" si="1"/>
        <v>0.00014644675925925763</v>
      </c>
      <c r="C11" s="8">
        <f t="shared" si="2"/>
        <v>0.0004512384259259261</v>
      </c>
      <c r="D11" s="6"/>
      <c r="E11" s="29" t="str">
        <f>LISTE!B16</f>
        <v>ROULIN Achille</v>
      </c>
      <c r="F11" s="28" t="str">
        <f>LISTE!E16</f>
        <v>FORD FOCUS</v>
      </c>
      <c r="G11" s="6">
        <v>14</v>
      </c>
      <c r="H11" s="7">
        <f t="shared" si="0"/>
        <v>0.010518738425925926</v>
      </c>
      <c r="I11" s="42" t="str">
        <f>LISTE!G16</f>
        <v>COMTEMP.</v>
      </c>
      <c r="J11" s="6"/>
      <c r="K11" s="43">
        <f>IF(LISTE!I16=0,"","X")</f>
      </c>
      <c r="L11" s="43">
        <f>IF(LISTE!J16=0,"","X")</f>
      </c>
      <c r="M11" s="4">
        <v>0.0007537615740740741</v>
      </c>
      <c r="N11" s="4">
        <v>0.0008692476851851851</v>
      </c>
      <c r="O11" s="4">
        <v>0.0009489004629629629</v>
      </c>
      <c r="P11" s="4">
        <v>0.0009964583333333334</v>
      </c>
      <c r="Q11" s="4">
        <v>0.0008877430555555557</v>
      </c>
      <c r="R11" s="4">
        <v>0.000926724537037037</v>
      </c>
      <c r="S11" s="4">
        <v>0.0007368287037037036</v>
      </c>
      <c r="T11" s="4">
        <v>0.0008679745370370372</v>
      </c>
      <c r="U11" s="4">
        <v>0.0009171064814814814</v>
      </c>
      <c r="V11" s="4">
        <v>0.0009187731481481482</v>
      </c>
      <c r="W11" s="4">
        <v>0.0008120601851851852</v>
      </c>
      <c r="X11" s="4">
        <v>0.0008831597222222222</v>
      </c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</row>
    <row r="12" spans="1:36" ht="19.5" customHeight="1">
      <c r="A12" s="6">
        <v>9</v>
      </c>
      <c r="B12" s="8">
        <f t="shared" si="1"/>
        <v>0.00013458333333333378</v>
      </c>
      <c r="C12" s="8">
        <f t="shared" si="2"/>
        <v>0.0005858217592592599</v>
      </c>
      <c r="D12" s="6"/>
      <c r="E12" s="29" t="str">
        <f>LISTE!B18</f>
        <v>REIMBOLT Alexis</v>
      </c>
      <c r="F12" s="28" t="str">
        <f>LISTE!E18</f>
        <v>SUBARU</v>
      </c>
      <c r="G12" s="6">
        <v>16</v>
      </c>
      <c r="H12" s="7">
        <f t="shared" si="0"/>
        <v>0.01065332175925926</v>
      </c>
      <c r="I12" s="42" t="str">
        <f>LISTE!G18</f>
        <v>CONTEMP.</v>
      </c>
      <c r="J12" s="6"/>
      <c r="K12" s="43">
        <f>IF(LISTE!I18=0,"","X")</f>
      </c>
      <c r="L12" s="43">
        <f>IF(LISTE!J18=0,"","X")</f>
      </c>
      <c r="M12" s="4">
        <v>0.0007664120370370369</v>
      </c>
      <c r="N12" s="4">
        <v>0.0009306481481481482</v>
      </c>
      <c r="O12" s="4">
        <v>0.0009756944444444444</v>
      </c>
      <c r="P12" s="4">
        <v>0.0009330555555555555</v>
      </c>
      <c r="Q12" s="4">
        <v>0.0008390162037037038</v>
      </c>
      <c r="R12" s="4">
        <v>0.0009764236111111111</v>
      </c>
      <c r="S12" s="4">
        <v>0.0007443981481481482</v>
      </c>
      <c r="T12" s="4">
        <v>0.000945925925925926</v>
      </c>
      <c r="U12" s="4">
        <v>0.0008726273148148148</v>
      </c>
      <c r="V12" s="4">
        <v>0.0009032638888888889</v>
      </c>
      <c r="W12" s="4">
        <v>0.0007773842592592592</v>
      </c>
      <c r="X12" s="4">
        <v>0.0009884722222222222</v>
      </c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</row>
    <row r="13" spans="1:36" ht="19.5" customHeight="1">
      <c r="A13" s="6">
        <v>10</v>
      </c>
      <c r="B13" s="8">
        <f t="shared" si="1"/>
        <v>1.2743055555554036E-05</v>
      </c>
      <c r="C13" s="8">
        <f t="shared" si="2"/>
        <v>0.0005985648148148139</v>
      </c>
      <c r="D13" s="6"/>
      <c r="E13" s="29" t="str">
        <f>LISTE!B42</f>
        <v>REIMBOLT Alain</v>
      </c>
      <c r="F13" s="28" t="str">
        <f>LISTE!E42</f>
        <v>PORSCHE 911</v>
      </c>
      <c r="G13" s="6">
        <v>40</v>
      </c>
      <c r="H13" s="7">
        <f t="shared" si="0"/>
        <v>0.010666064814814814</v>
      </c>
      <c r="I13" s="42" t="str">
        <f>LISTE!G42</f>
        <v>VHC</v>
      </c>
      <c r="J13" s="6"/>
      <c r="K13" s="43">
        <f>IF(LISTE!I42=0,"","X")</f>
      </c>
      <c r="L13" s="43">
        <f>IF(LISTE!J42=0,"","X")</f>
      </c>
      <c r="M13" s="4">
        <v>0.0008053240740740741</v>
      </c>
      <c r="N13" s="4">
        <v>0.0008940277777777778</v>
      </c>
      <c r="O13" s="4">
        <v>0.0009075231481481482</v>
      </c>
      <c r="P13" s="4">
        <v>0.001047939814814815</v>
      </c>
      <c r="Q13" s="4">
        <v>0.0008671759259259259</v>
      </c>
      <c r="R13" s="4">
        <v>0.0008586805555555556</v>
      </c>
      <c r="S13" s="4">
        <v>0.0007981944444444444</v>
      </c>
      <c r="T13" s="4">
        <v>0.0009210532407407406</v>
      </c>
      <c r="U13" s="4">
        <v>0.0009531828703703703</v>
      </c>
      <c r="V13" s="4">
        <v>0.0009713194444444445</v>
      </c>
      <c r="W13" s="4">
        <v>0.0008019328703703704</v>
      </c>
      <c r="X13" s="4">
        <v>0.0008397106481481481</v>
      </c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</row>
    <row r="14" spans="1:36" ht="19.5" customHeight="1">
      <c r="A14" s="6">
        <v>11</v>
      </c>
      <c r="B14" s="8">
        <f t="shared" si="1"/>
        <v>1.7592592592593354E-05</v>
      </c>
      <c r="C14" s="8">
        <f t="shared" si="2"/>
        <v>0.0006161574074074073</v>
      </c>
      <c r="D14" s="6"/>
      <c r="E14" s="29" t="str">
        <f>LISTE!B38</f>
        <v>ROULIN Célestin</v>
      </c>
      <c r="F14" s="28" t="str">
        <f>LISTE!E38</f>
        <v>CITROEN C4 WRC</v>
      </c>
      <c r="G14" s="6">
        <v>36</v>
      </c>
      <c r="H14" s="7">
        <f t="shared" si="0"/>
        <v>0.010683657407407407</v>
      </c>
      <c r="I14" s="42" t="str">
        <f>LISTE!G38</f>
        <v>COMTEMP.</v>
      </c>
      <c r="J14" s="6"/>
      <c r="K14" s="43">
        <f>IF(LISTE!I38=0,"","X")</f>
      </c>
      <c r="L14" s="43">
        <f>IF(LISTE!J38=0,"","X")</f>
      </c>
      <c r="M14" s="4">
        <v>0.0008121527777777779</v>
      </c>
      <c r="N14" s="4">
        <v>0.0008804398148148148</v>
      </c>
      <c r="O14" s="4">
        <v>0.0009813657407407408</v>
      </c>
      <c r="P14" s="4">
        <v>0.0009468749999999999</v>
      </c>
      <c r="Q14" s="4">
        <v>0.0008489583333333332</v>
      </c>
      <c r="R14" s="4">
        <v>0.0008332175925925925</v>
      </c>
      <c r="S14" s="4">
        <v>0.0007466203703703703</v>
      </c>
      <c r="T14" s="4">
        <v>0.0008461342592592591</v>
      </c>
      <c r="U14" s="4">
        <v>0.0010030671296296296</v>
      </c>
      <c r="V14" s="4">
        <v>0.0010949074074074075</v>
      </c>
      <c r="W14" s="4">
        <v>0.0008516087962962964</v>
      </c>
      <c r="X14" s="4">
        <v>0.0008383101851851853</v>
      </c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</row>
    <row r="15" spans="1:36" ht="19.5" customHeight="1">
      <c r="A15" s="6">
        <v>12</v>
      </c>
      <c r="B15" s="8">
        <f t="shared" si="1"/>
        <v>7.905092592592859E-05</v>
      </c>
      <c r="C15" s="8">
        <f t="shared" si="2"/>
        <v>0.0006952083333333359</v>
      </c>
      <c r="D15" s="6"/>
      <c r="E15" s="29" t="str">
        <f>LISTE!B5</f>
        <v>BICHET Florian</v>
      </c>
      <c r="F15" s="28" t="str">
        <f>LISTE!E5</f>
        <v>MITSUBISHI Lancer</v>
      </c>
      <c r="G15" s="6">
        <v>2</v>
      </c>
      <c r="H15" s="7">
        <f t="shared" si="0"/>
        <v>0.010762708333333336</v>
      </c>
      <c r="I15" s="42" t="str">
        <f>LISTE!G5</f>
        <v>CONTEMP.</v>
      </c>
      <c r="J15" s="6"/>
      <c r="K15" s="43">
        <f>IF(LISTE!I5=0,"","X")</f>
      </c>
      <c r="L15" s="43">
        <f>IF(LISTE!J5=0,"","X")</f>
      </c>
      <c r="M15" s="4">
        <v>0.0007700694444444444</v>
      </c>
      <c r="N15" s="4">
        <v>0.0008886689814814815</v>
      </c>
      <c r="O15" s="4">
        <v>0.0008742939814814815</v>
      </c>
      <c r="P15" s="4">
        <v>0.0009410532407407407</v>
      </c>
      <c r="Q15" s="4">
        <v>0.0008697569444444446</v>
      </c>
      <c r="R15" s="4">
        <v>0.0008953009259259258</v>
      </c>
      <c r="S15" s="4">
        <v>0.0008072685185185184</v>
      </c>
      <c r="T15" s="4">
        <v>0.0008828587962962962</v>
      </c>
      <c r="U15" s="4">
        <v>0.0009725925925925926</v>
      </c>
      <c r="V15" s="4">
        <v>0.000896400462962963</v>
      </c>
      <c r="W15" s="4">
        <v>0.0011572916666666667</v>
      </c>
      <c r="X15" s="4">
        <v>0.0008071527777777778</v>
      </c>
      <c r="Y15" s="7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</row>
    <row r="16" spans="1:36" ht="19.5" customHeight="1">
      <c r="A16" s="6">
        <v>13</v>
      </c>
      <c r="B16" s="8">
        <f t="shared" si="1"/>
        <v>8.312499999999813E-05</v>
      </c>
      <c r="C16" s="8">
        <f t="shared" si="2"/>
        <v>0.000778333333333334</v>
      </c>
      <c r="D16" s="6"/>
      <c r="E16" s="29" t="str">
        <f>LISTE!B12</f>
        <v>BICHET Didier</v>
      </c>
      <c r="F16" s="28" t="str">
        <f>LISTE!E12</f>
        <v>CITROEN C4</v>
      </c>
      <c r="G16" s="6">
        <v>9</v>
      </c>
      <c r="H16" s="7">
        <f t="shared" si="0"/>
        <v>0.010845833333333334</v>
      </c>
      <c r="I16" s="42" t="str">
        <f>LISTE!G12</f>
        <v>CONTEMP.</v>
      </c>
      <c r="K16" s="43">
        <f>IF(LISTE!I12=0,"","X")</f>
      </c>
      <c r="L16" s="43">
        <f>IF(LISTE!J12=0,"","X")</f>
      </c>
      <c r="M16" s="4">
        <v>0.0007875462962962962</v>
      </c>
      <c r="N16" s="4">
        <v>0.000954837962962963</v>
      </c>
      <c r="O16" s="4">
        <v>0.000921875</v>
      </c>
      <c r="P16" s="4">
        <v>0.0009547800925925926</v>
      </c>
      <c r="Q16" s="4">
        <v>0.0008367592592592593</v>
      </c>
      <c r="R16" s="4">
        <v>0.0009890856481481482</v>
      </c>
      <c r="S16" s="4">
        <v>0.0008734027777777777</v>
      </c>
      <c r="T16" s="4">
        <v>0.0009549768518518518</v>
      </c>
      <c r="U16" s="4">
        <v>0.0008988310185185184</v>
      </c>
      <c r="V16" s="4">
        <v>0.0009544444444444445</v>
      </c>
      <c r="W16" s="4">
        <v>0.0008296296296296295</v>
      </c>
      <c r="X16" s="4">
        <v>0.0008896643518518519</v>
      </c>
      <c r="Y16" s="7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</row>
    <row r="17" spans="1:36" ht="19.5" customHeight="1">
      <c r="A17" s="6">
        <v>14</v>
      </c>
      <c r="B17" s="8">
        <f t="shared" si="1"/>
        <v>3.391203703703716E-05</v>
      </c>
      <c r="C17" s="8">
        <f t="shared" si="2"/>
        <v>0.0008122453703703712</v>
      </c>
      <c r="D17" s="6"/>
      <c r="E17" s="29" t="str">
        <f>LISTE!B9</f>
        <v>KRAY Cédric</v>
      </c>
      <c r="F17" s="28" t="str">
        <f>LISTE!E9</f>
        <v>MITSUBISHI Lancer</v>
      </c>
      <c r="G17" s="6">
        <v>6</v>
      </c>
      <c r="H17" s="7">
        <f t="shared" si="0"/>
        <v>0.010879745370370371</v>
      </c>
      <c r="I17" s="42" t="str">
        <f>LISTE!G9</f>
        <v>CONTEMP.</v>
      </c>
      <c r="K17" s="43">
        <f>IF(LISTE!I9=0,"","X")</f>
      </c>
      <c r="L17" s="43">
        <f>IF(LISTE!J9=0,"","X")</f>
      </c>
      <c r="M17" s="4">
        <v>0.000814849537037037</v>
      </c>
      <c r="N17" s="4">
        <v>0.0009131828703703705</v>
      </c>
      <c r="O17" s="4">
        <v>0.0009582523148148149</v>
      </c>
      <c r="P17" s="4">
        <v>0.0009722685185185185</v>
      </c>
      <c r="Q17" s="4">
        <v>0.0008871990740740741</v>
      </c>
      <c r="R17" s="4">
        <v>0.0009489467592592592</v>
      </c>
      <c r="S17" s="4">
        <v>0.0008222685185185185</v>
      </c>
      <c r="T17" s="4">
        <v>0.0009208796296296297</v>
      </c>
      <c r="U17" s="4">
        <v>0.0009030439814814816</v>
      </c>
      <c r="V17" s="4">
        <v>0.0009620601851851852</v>
      </c>
      <c r="W17" s="4">
        <v>0.0008486689814814815</v>
      </c>
      <c r="X17" s="4">
        <v>0.000928125</v>
      </c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</row>
    <row r="18" spans="1:36" ht="19.5" customHeight="1">
      <c r="A18" s="6">
        <v>15</v>
      </c>
      <c r="B18" s="8">
        <f t="shared" si="1"/>
        <v>4.2546296296295735E-05</v>
      </c>
      <c r="C18" s="8">
        <f t="shared" si="2"/>
        <v>0.0008547916666666669</v>
      </c>
      <c r="D18" s="6"/>
      <c r="E18" s="29" t="str">
        <f>LISTE!B31</f>
        <v>SEGAUD Aurélie</v>
      </c>
      <c r="F18" s="28" t="str">
        <f>LISTE!E31</f>
        <v>R5 TURBO</v>
      </c>
      <c r="G18" s="6">
        <v>29</v>
      </c>
      <c r="H18" s="7">
        <f t="shared" si="0"/>
        <v>0.010922291666666667</v>
      </c>
      <c r="I18" s="42" t="str">
        <f>LISTE!G31</f>
        <v>VHC</v>
      </c>
      <c r="J18" s="6"/>
      <c r="K18" s="43">
        <f>IF(LISTE!I31=0,"","X")</f>
      </c>
      <c r="L18" s="43">
        <f>IF(LISTE!J31=0,"","X")</f>
      </c>
      <c r="M18" s="4">
        <v>0.0008159837962962963</v>
      </c>
      <c r="N18" s="4">
        <v>0.0009594212962962963</v>
      </c>
      <c r="O18" s="4">
        <v>0.0009535416666666667</v>
      </c>
      <c r="P18" s="4">
        <v>0.0010139814814814814</v>
      </c>
      <c r="Q18" s="4">
        <v>0.0008271180555555554</v>
      </c>
      <c r="R18" s="4">
        <v>0.0009105092592592592</v>
      </c>
      <c r="S18" s="4">
        <v>0.0008248263888888889</v>
      </c>
      <c r="T18" s="4">
        <v>0.0009160879629629628</v>
      </c>
      <c r="U18" s="4">
        <v>0.0009591550925925926</v>
      </c>
      <c r="V18" s="4">
        <v>0.0009727777777777778</v>
      </c>
      <c r="W18" s="4">
        <v>0.0008513773148148148</v>
      </c>
      <c r="X18" s="4">
        <v>0.0009175115740740741</v>
      </c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</row>
    <row r="19" spans="1:36" ht="19.5" customHeight="1">
      <c r="A19" s="6">
        <v>16</v>
      </c>
      <c r="B19" s="8">
        <f t="shared" si="1"/>
        <v>6.261574074073982E-05</v>
      </c>
      <c r="C19" s="8">
        <f t="shared" si="2"/>
        <v>0.0009174074074074067</v>
      </c>
      <c r="D19" s="6"/>
      <c r="E19" s="29" t="str">
        <f>LISTE!B20</f>
        <v>BICHET Bruno</v>
      </c>
      <c r="F19" s="28" t="str">
        <f>LISTE!E20</f>
        <v>SUBARU Impreza</v>
      </c>
      <c r="G19" s="6">
        <v>18</v>
      </c>
      <c r="H19" s="7">
        <f t="shared" si="0"/>
        <v>0.010984907407407407</v>
      </c>
      <c r="I19" s="42" t="str">
        <f>LISTE!G20</f>
        <v>CONTEMP.</v>
      </c>
      <c r="J19" s="6"/>
      <c r="K19" s="43">
        <f>IF(LISTE!I20=0,"","X")</f>
      </c>
      <c r="L19" s="43">
        <f>IF(LISTE!J20=0,"","X")</f>
      </c>
      <c r="M19" s="4">
        <v>0.0007927546296296297</v>
      </c>
      <c r="N19" s="4">
        <v>0.0009294675925925925</v>
      </c>
      <c r="O19" s="4">
        <v>0.0009639699074074074</v>
      </c>
      <c r="P19" s="4">
        <v>0.0010350578703703704</v>
      </c>
      <c r="Q19" s="4">
        <v>0.000860625</v>
      </c>
      <c r="R19" s="4">
        <v>0.0009471412037037036</v>
      </c>
      <c r="S19" s="4">
        <v>0.0007807407407407408</v>
      </c>
      <c r="T19" s="4">
        <v>0.0009705092592592592</v>
      </c>
      <c r="U19" s="4">
        <v>0.0010041087962962963</v>
      </c>
      <c r="V19" s="4">
        <v>0.0009647685185185184</v>
      </c>
      <c r="W19" s="4">
        <v>0.0008235300925925926</v>
      </c>
      <c r="X19" s="4">
        <v>0.0009122337962962963</v>
      </c>
      <c r="Y19" s="7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</row>
    <row r="20" spans="1:36" ht="19.5" customHeight="1">
      <c r="A20" s="6">
        <v>17</v>
      </c>
      <c r="B20" s="8">
        <f t="shared" si="1"/>
        <v>2.5486111111111542E-05</v>
      </c>
      <c r="C20" s="8">
        <f t="shared" si="2"/>
        <v>0.0009428935185185183</v>
      </c>
      <c r="D20" s="6"/>
      <c r="E20" s="29" t="str">
        <f>LISTE!B39</f>
        <v>NICAUD Jean-Pierre</v>
      </c>
      <c r="F20" s="28" t="str">
        <f>LISTE!E39</f>
        <v>FORD FOCUS</v>
      </c>
      <c r="G20" s="6">
        <v>37</v>
      </c>
      <c r="H20" s="7">
        <f t="shared" si="0"/>
        <v>0.011010393518518518</v>
      </c>
      <c r="I20" s="42" t="str">
        <f>LISTE!G39</f>
        <v>CONTEMP.</v>
      </c>
      <c r="J20" s="6"/>
      <c r="K20" s="43">
        <f>IF(LISTE!I39=0,"","X")</f>
      </c>
      <c r="L20" s="43">
        <f>IF(LISTE!J39=0,"","X")</f>
      </c>
      <c r="M20" s="4">
        <v>0.0008313657407407407</v>
      </c>
      <c r="N20" s="4">
        <v>0.0008930555555555557</v>
      </c>
      <c r="O20" s="4">
        <v>0.0009722222222222221</v>
      </c>
      <c r="P20" s="4">
        <v>0.0009886574074074075</v>
      </c>
      <c r="Q20" s="4">
        <v>0.000850925925925926</v>
      </c>
      <c r="R20" s="4">
        <v>0.0010158564814814815</v>
      </c>
      <c r="S20" s="4">
        <v>0.0008656712962962962</v>
      </c>
      <c r="T20" s="4">
        <v>0.0008476041666666666</v>
      </c>
      <c r="U20" s="4">
        <v>0.0009090625</v>
      </c>
      <c r="V20" s="4">
        <v>0.0010018981481481482</v>
      </c>
      <c r="W20" s="4">
        <v>0.0008760648148148149</v>
      </c>
      <c r="X20" s="4">
        <v>0.0009580092592592593</v>
      </c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</row>
    <row r="21" spans="1:36" ht="19.5" customHeight="1">
      <c r="A21" s="6">
        <v>18</v>
      </c>
      <c r="B21" s="8">
        <f t="shared" si="1"/>
        <v>4.0486111111112666E-05</v>
      </c>
      <c r="C21" s="8">
        <f t="shared" si="2"/>
        <v>0.000983379629629631</v>
      </c>
      <c r="D21" s="6"/>
      <c r="E21" s="29" t="str">
        <f>LISTE!B36</f>
        <v>POUILLON Vincent</v>
      </c>
      <c r="F21" s="28" t="str">
        <f>LISTE!E36</f>
        <v>CITROEN C4 WRC</v>
      </c>
      <c r="G21" s="6">
        <v>34</v>
      </c>
      <c r="H21" s="7">
        <f t="shared" si="0"/>
        <v>0.011050879629629631</v>
      </c>
      <c r="I21" s="42" t="str">
        <f>LISTE!G36</f>
        <v>COMTEMP.</v>
      </c>
      <c r="J21" s="6"/>
      <c r="K21" s="43">
        <f>IF(LISTE!I36=0,"","X")</f>
      </c>
      <c r="L21" s="43">
        <f>IF(LISTE!J36=0,"","X")</f>
      </c>
      <c r="M21" s="4">
        <v>0.0008405092592592592</v>
      </c>
      <c r="N21" s="4">
        <v>0.0009631944444444445</v>
      </c>
      <c r="O21" s="4">
        <v>0.0010579861111111109</v>
      </c>
      <c r="P21" s="4">
        <v>0.0009237268518518519</v>
      </c>
      <c r="Q21" s="4">
        <v>0.0008712962962962962</v>
      </c>
      <c r="R21" s="4">
        <v>0.0010422453703703705</v>
      </c>
      <c r="S21" s="4">
        <v>0.000785949074074074</v>
      </c>
      <c r="T21" s="4">
        <v>0.0009043749999999999</v>
      </c>
      <c r="U21" s="4">
        <v>0.0009318634259259259</v>
      </c>
      <c r="V21" s="4">
        <v>0.0009651967592592593</v>
      </c>
      <c r="W21" s="4">
        <v>0.000784699074074074</v>
      </c>
      <c r="X21" s="4">
        <v>0.000979837962962963</v>
      </c>
      <c r="Y21" s="7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</row>
    <row r="22" spans="1:36" ht="19.5" customHeight="1">
      <c r="A22" s="6">
        <v>19</v>
      </c>
      <c r="B22" s="8">
        <f t="shared" si="1"/>
        <v>8.339120370370358E-05</v>
      </c>
      <c r="C22" s="8">
        <f t="shared" si="2"/>
        <v>0.0010667708333333345</v>
      </c>
      <c r="D22" s="6"/>
      <c r="E22" s="29" t="str">
        <f>LISTE!B40</f>
        <v>MILLERET Gaultier</v>
      </c>
      <c r="F22" s="28" t="str">
        <f>LISTE!E40</f>
        <v>CITROEN C4</v>
      </c>
      <c r="G22" s="6">
        <v>38</v>
      </c>
      <c r="H22" s="7">
        <f t="shared" si="0"/>
        <v>0.011134270833333335</v>
      </c>
      <c r="I22" s="42" t="str">
        <f>LISTE!G40</f>
        <v>COMTEMP.</v>
      </c>
      <c r="J22" s="6"/>
      <c r="K22" s="43">
        <f>IF(LISTE!I40=0,"","X")</f>
      </c>
      <c r="L22" s="43">
        <f>IF(LISTE!J40=0,"","X")</f>
      </c>
      <c r="M22" s="4">
        <v>0.0009239583333333334</v>
      </c>
      <c r="N22" s="4">
        <v>0.0009045138888888888</v>
      </c>
      <c r="O22" s="4">
        <v>0.0010123842592592593</v>
      </c>
      <c r="P22" s="4">
        <v>0.0009825231481481482</v>
      </c>
      <c r="Q22" s="4">
        <v>0.0009119212962962962</v>
      </c>
      <c r="R22" s="4">
        <v>0.0009548611111111111</v>
      </c>
      <c r="S22" s="4">
        <v>0.0008233101851851852</v>
      </c>
      <c r="T22" s="4">
        <v>0.0008952430555555555</v>
      </c>
      <c r="U22" s="4">
        <v>0.0010047222222222222</v>
      </c>
      <c r="V22" s="4">
        <v>0.0009347337962962962</v>
      </c>
      <c r="W22" s="4">
        <v>0.0008331134259259258</v>
      </c>
      <c r="X22" s="4">
        <v>0.0009529861111111112</v>
      </c>
      <c r="Y22" s="7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</row>
    <row r="23" spans="1:36" ht="19.5" customHeight="1">
      <c r="A23" s="6">
        <v>20</v>
      </c>
      <c r="B23" s="8">
        <f t="shared" si="1"/>
        <v>0.00010576388888888788</v>
      </c>
      <c r="C23" s="8">
        <f t="shared" si="2"/>
        <v>0.0011725347222222224</v>
      </c>
      <c r="D23" s="6"/>
      <c r="E23" s="29" t="str">
        <f>LISTE!B41</f>
        <v>PETIT Claude</v>
      </c>
      <c r="F23" s="28" t="str">
        <f>LISTE!E41</f>
        <v>PORSCHE 911</v>
      </c>
      <c r="G23" s="6">
        <v>39</v>
      </c>
      <c r="H23" s="7">
        <f t="shared" si="0"/>
        <v>0.011240034722222222</v>
      </c>
      <c r="I23" s="42" t="str">
        <f>LISTE!G41</f>
        <v>VHC</v>
      </c>
      <c r="J23" s="6"/>
      <c r="K23" s="43">
        <f>IF(LISTE!I41=0,"","X")</f>
      </c>
      <c r="L23" s="43">
        <f>IF(LISTE!J41=0,"","X")</f>
      </c>
      <c r="M23" s="4">
        <v>0.0008623379629629631</v>
      </c>
      <c r="N23" s="4">
        <v>0.0009579745370370371</v>
      </c>
      <c r="O23" s="4">
        <v>0.0009347453703703704</v>
      </c>
      <c r="P23" s="4">
        <v>0.0010022453703703704</v>
      </c>
      <c r="Q23" s="4">
        <v>0.0008975810185185186</v>
      </c>
      <c r="R23" s="4">
        <v>0.0009953935185185185</v>
      </c>
      <c r="S23" s="4">
        <v>0.0008308333333333335</v>
      </c>
      <c r="T23" s="4">
        <v>0.0009041087962962962</v>
      </c>
      <c r="U23" s="4">
        <v>0.0009819212962962963</v>
      </c>
      <c r="V23" s="4">
        <v>0.0009921064814814816</v>
      </c>
      <c r="W23" s="4">
        <v>0.0009196990740740741</v>
      </c>
      <c r="X23" s="4">
        <v>0.0009610879629629631</v>
      </c>
      <c r="Y23" s="4"/>
      <c r="Z23" s="7"/>
      <c r="AA23" s="7"/>
      <c r="AB23" s="7"/>
      <c r="AC23" s="7"/>
      <c r="AD23" s="7"/>
      <c r="AE23" s="7"/>
      <c r="AF23" s="7"/>
      <c r="AG23" s="7"/>
      <c r="AH23" s="7"/>
      <c r="AI23" s="4"/>
      <c r="AJ23" s="4"/>
    </row>
    <row r="24" spans="1:36" ht="19.5" customHeight="1">
      <c r="A24" s="6">
        <v>21</v>
      </c>
      <c r="B24" s="8">
        <f t="shared" si="1"/>
        <v>7.465277777778112E-06</v>
      </c>
      <c r="C24" s="8">
        <f t="shared" si="2"/>
        <v>0.0011800000000000005</v>
      </c>
      <c r="D24" s="6"/>
      <c r="E24" s="29" t="str">
        <f>LISTE!B29</f>
        <v>LEPETITDIDIER Pascal</v>
      </c>
      <c r="F24" s="28" t="str">
        <f>LISTE!E29</f>
        <v>PEUGEOT 207</v>
      </c>
      <c r="G24" s="6">
        <v>27</v>
      </c>
      <c r="H24" s="7">
        <f t="shared" si="0"/>
        <v>0.0112475</v>
      </c>
      <c r="I24" s="42" t="str">
        <f>LISTE!G29</f>
        <v>CONTEMP.</v>
      </c>
      <c r="J24" s="6"/>
      <c r="K24" s="43">
        <f>IF(LISTE!I29=0,"","X")</f>
      </c>
      <c r="L24" s="43">
        <f>IF(LISTE!J29=0,"","X")</f>
      </c>
      <c r="M24" s="4">
        <v>0.0008848148148148148</v>
      </c>
      <c r="N24" s="4">
        <v>0.0009029282407407407</v>
      </c>
      <c r="O24" s="4">
        <v>0.0009835648148148147</v>
      </c>
      <c r="P24" s="4">
        <v>0.0010727083333333335</v>
      </c>
      <c r="Q24" s="4">
        <v>0.0008090277777777779</v>
      </c>
      <c r="R24" s="4">
        <v>0.0010316203703703705</v>
      </c>
      <c r="S24" s="4">
        <v>0.0009012731481481481</v>
      </c>
      <c r="T24" s="4">
        <v>0.0008908564814814815</v>
      </c>
      <c r="U24" s="4">
        <v>0.0009037037037037035</v>
      </c>
      <c r="V24" s="4">
        <v>0.0010035879629629629</v>
      </c>
      <c r="W24" s="4">
        <v>0.0008206944444444443</v>
      </c>
      <c r="X24" s="4">
        <v>0.0010427199074074076</v>
      </c>
      <c r="Y24" s="4"/>
      <c r="Z24" s="7"/>
      <c r="AA24" s="7"/>
      <c r="AB24" s="7"/>
      <c r="AC24" s="7"/>
      <c r="AD24" s="7"/>
      <c r="AE24" s="7"/>
      <c r="AF24" s="7"/>
      <c r="AG24" s="7"/>
      <c r="AH24" s="7"/>
      <c r="AI24" s="4"/>
      <c r="AJ24" s="4"/>
    </row>
    <row r="25" spans="1:36" ht="19.5" customHeight="1">
      <c r="A25" s="6">
        <v>22</v>
      </c>
      <c r="B25" s="8">
        <f t="shared" si="1"/>
        <v>7.196759259259222E-05</v>
      </c>
      <c r="C25" s="8">
        <f t="shared" si="2"/>
        <v>0.0012519675925925927</v>
      </c>
      <c r="D25" s="6"/>
      <c r="E25" s="29" t="str">
        <f>LISTE!B22</f>
        <v>ROULIN Jean-Luc</v>
      </c>
      <c r="F25" s="28" t="str">
        <f>LISTE!E22</f>
        <v>LANCIA STRATOS</v>
      </c>
      <c r="G25" s="6">
        <v>20</v>
      </c>
      <c r="H25" s="7">
        <f t="shared" si="0"/>
        <v>0.011319467592592593</v>
      </c>
      <c r="I25" s="42" t="str">
        <f>LISTE!G22</f>
        <v>VHC</v>
      </c>
      <c r="J25" s="6"/>
      <c r="K25" s="43">
        <f>IF(LISTE!I22=0,"","X")</f>
      </c>
      <c r="L25" s="43">
        <f>IF(LISTE!J22=0,"","X")</f>
      </c>
      <c r="M25" s="4">
        <v>0.0008536111111111111</v>
      </c>
      <c r="N25" s="4">
        <v>0.0009871064814814814</v>
      </c>
      <c r="O25" s="4">
        <v>0.0009546643518518518</v>
      </c>
      <c r="P25" s="4">
        <v>0.001111898148148148</v>
      </c>
      <c r="Q25" s="4">
        <v>0.0009152777777777779</v>
      </c>
      <c r="R25" s="4">
        <v>0.0009130208333333334</v>
      </c>
      <c r="S25" s="4">
        <v>0.000836261574074074</v>
      </c>
      <c r="T25" s="4">
        <v>0.0009408680555555555</v>
      </c>
      <c r="U25" s="4">
        <v>0.0009747916666666667</v>
      </c>
      <c r="V25" s="4">
        <v>0.001073402777777778</v>
      </c>
      <c r="W25" s="4">
        <v>0.0008628935185185185</v>
      </c>
      <c r="X25" s="4">
        <v>0.0008956712962962963</v>
      </c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4"/>
      <c r="AJ25" s="4"/>
    </row>
    <row r="26" spans="1:36" ht="19.5" customHeight="1">
      <c r="A26" s="6">
        <v>23</v>
      </c>
      <c r="B26" s="8">
        <f t="shared" si="1"/>
        <v>2.2569444444436176E-06</v>
      </c>
      <c r="C26" s="8">
        <f t="shared" si="2"/>
        <v>0.0012542245370370363</v>
      </c>
      <c r="D26" s="6"/>
      <c r="E26" s="29" t="str">
        <f>LISTE!B34</f>
        <v>SEGAUD Brigitte</v>
      </c>
      <c r="F26" s="28" t="str">
        <f>LISTE!E34</f>
        <v>CITROEN C4</v>
      </c>
      <c r="G26" s="6">
        <v>32</v>
      </c>
      <c r="H26" s="7">
        <f t="shared" si="0"/>
        <v>0.011321724537037036</v>
      </c>
      <c r="I26" s="42" t="str">
        <f>LISTE!G34</f>
        <v>COMTEMP.</v>
      </c>
      <c r="J26" s="6"/>
      <c r="K26" s="43">
        <f>IF(LISTE!I34=0,"","X")</f>
      </c>
      <c r="L26" s="43">
        <f>IF(LISTE!J34=0,"","X")</f>
      </c>
      <c r="M26" s="4">
        <v>0.0008746527777777779</v>
      </c>
      <c r="N26" s="4">
        <v>0.0009494212962962963</v>
      </c>
      <c r="O26" s="4">
        <v>0.0009518518518518518</v>
      </c>
      <c r="P26" s="4">
        <v>0.0010265046296296296</v>
      </c>
      <c r="Q26" s="4">
        <v>0.0008621527777777778</v>
      </c>
      <c r="R26" s="4">
        <v>0.0009819444444444444</v>
      </c>
      <c r="S26" s="4">
        <v>0.0009120138888888889</v>
      </c>
      <c r="T26" s="4">
        <v>0.0009756712962962964</v>
      </c>
      <c r="U26" s="4">
        <v>0.000958136574074074</v>
      </c>
      <c r="V26" s="4">
        <v>0.0010349768518518518</v>
      </c>
      <c r="W26" s="4">
        <v>0.0008404976851851851</v>
      </c>
      <c r="X26" s="4">
        <v>0.0009539004629629629</v>
      </c>
      <c r="Y26" s="4"/>
      <c r="Z26" s="7"/>
      <c r="AA26" s="7"/>
      <c r="AB26" s="7"/>
      <c r="AC26" s="7"/>
      <c r="AD26" s="7"/>
      <c r="AE26" s="7"/>
      <c r="AF26" s="7"/>
      <c r="AG26" s="7"/>
      <c r="AH26" s="7"/>
      <c r="AI26" s="4"/>
      <c r="AJ26" s="4"/>
    </row>
    <row r="27" spans="1:36" ht="19.5" customHeight="1">
      <c r="A27" s="6">
        <v>24</v>
      </c>
      <c r="B27" s="8">
        <f t="shared" si="1"/>
        <v>5.643518518518714E-05</v>
      </c>
      <c r="C27" s="8">
        <f t="shared" si="2"/>
        <v>0.0013106597222222235</v>
      </c>
      <c r="D27" s="6"/>
      <c r="E27" s="29" t="str">
        <f>LISTE!B37</f>
        <v>POUILLON Gabriel</v>
      </c>
      <c r="F27" s="28" t="str">
        <f>LISTE!E37</f>
        <v>SUBARU</v>
      </c>
      <c r="G27" s="6">
        <v>35</v>
      </c>
      <c r="H27" s="7">
        <f t="shared" si="0"/>
        <v>0.011378159722222224</v>
      </c>
      <c r="I27" s="42" t="str">
        <f>LISTE!G37</f>
        <v>COMTEMP.</v>
      </c>
      <c r="J27" s="6"/>
      <c r="K27" s="43">
        <f>IF(LISTE!I37=0,"","X")</f>
      </c>
      <c r="L27" s="43">
        <f>IF(LISTE!J37=0,"","X")</f>
      </c>
      <c r="M27" s="4">
        <v>0.0008023148148148148</v>
      </c>
      <c r="N27" s="4">
        <v>0.0009564814814814814</v>
      </c>
      <c r="O27" s="4">
        <v>0.0009243055555555555</v>
      </c>
      <c r="P27" s="4">
        <v>0.0010179398148148148</v>
      </c>
      <c r="Q27" s="4">
        <v>0.0007928240740740739</v>
      </c>
      <c r="R27" s="4">
        <v>0.001040625</v>
      </c>
      <c r="S27" s="4">
        <v>0.0007900462962962962</v>
      </c>
      <c r="T27" s="4">
        <v>0.00099125</v>
      </c>
      <c r="U27" s="4">
        <v>0.0010391898148148148</v>
      </c>
      <c r="V27" s="4">
        <v>0.0010810995370370369</v>
      </c>
      <c r="W27" s="4">
        <v>0.0008717245370370371</v>
      </c>
      <c r="X27" s="4">
        <v>0.0010703587962962962</v>
      </c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4"/>
      <c r="AJ27" s="4"/>
    </row>
    <row r="28" spans="1:36" ht="19.5" customHeight="1">
      <c r="A28" s="6">
        <v>25</v>
      </c>
      <c r="B28" s="8">
        <f t="shared" si="1"/>
        <v>4.47685185185169E-05</v>
      </c>
      <c r="C28" s="8">
        <f t="shared" si="2"/>
        <v>0.0013554282407407404</v>
      </c>
      <c r="D28" s="6"/>
      <c r="E28" s="29" t="str">
        <f>LISTE!B21</f>
        <v>MACCHI Daniel</v>
      </c>
      <c r="F28" s="28" t="str">
        <f>LISTE!E21</f>
        <v>PEUGEOT 207</v>
      </c>
      <c r="G28" s="6">
        <v>19</v>
      </c>
      <c r="H28" s="7">
        <f t="shared" si="0"/>
        <v>0.01142292824074074</v>
      </c>
      <c r="I28" s="42" t="str">
        <f>LISTE!G21</f>
        <v>COMTEMP.</v>
      </c>
      <c r="J28" s="6"/>
      <c r="K28" s="43">
        <f>IF(LISTE!I21=0,"","X")</f>
      </c>
      <c r="L28" s="43">
        <f>IF(LISTE!J21=0,"","X")</f>
      </c>
      <c r="M28" s="4">
        <v>0.0008824074074074074</v>
      </c>
      <c r="N28" s="4">
        <v>0.0009457060185185185</v>
      </c>
      <c r="O28" s="4">
        <v>0.0011226851851851851</v>
      </c>
      <c r="P28" s="4">
        <v>0.0009978587962962964</v>
      </c>
      <c r="Q28" s="4">
        <v>0.0008877777777777777</v>
      </c>
      <c r="R28" s="4">
        <v>0.0009063773148148148</v>
      </c>
      <c r="S28" s="4">
        <v>0.000850023148148148</v>
      </c>
      <c r="T28" s="4">
        <v>0.0008823842592592593</v>
      </c>
      <c r="U28" s="4">
        <v>0.0011550462962962962</v>
      </c>
      <c r="V28" s="4">
        <v>0.0009742824074074073</v>
      </c>
      <c r="W28" s="4">
        <v>0.0009087847222222223</v>
      </c>
      <c r="X28" s="4">
        <v>0.0009095949074074075</v>
      </c>
      <c r="Y28" s="4"/>
      <c r="Z28" s="7"/>
      <c r="AA28" s="7"/>
      <c r="AB28" s="7"/>
      <c r="AC28" s="7"/>
      <c r="AD28" s="7"/>
      <c r="AE28" s="7"/>
      <c r="AF28" s="7"/>
      <c r="AG28" s="7"/>
      <c r="AH28" s="7"/>
      <c r="AI28" s="4"/>
      <c r="AJ28" s="4"/>
    </row>
    <row r="29" spans="1:36" ht="19.5" customHeight="1">
      <c r="A29" s="6">
        <v>26</v>
      </c>
      <c r="B29" s="8">
        <f t="shared" si="1"/>
        <v>4.1458333333332584E-05</v>
      </c>
      <c r="C29" s="8">
        <f t="shared" si="2"/>
        <v>0.001396886574074073</v>
      </c>
      <c r="D29" s="6"/>
      <c r="E29" s="29" t="str">
        <f>LISTE!B11</f>
        <v>FEUVRIER Marc</v>
      </c>
      <c r="F29" s="28" t="str">
        <f>LISTE!E11</f>
        <v>PORSCHE 911</v>
      </c>
      <c r="G29" s="6">
        <v>8</v>
      </c>
      <c r="H29" s="7">
        <f t="shared" si="0"/>
        <v>0.011464386574074073</v>
      </c>
      <c r="I29" s="42" t="str">
        <f>LISTE!G11</f>
        <v>VHC</v>
      </c>
      <c r="J29" s="7"/>
      <c r="K29" s="43" t="str">
        <f>IF(LISTE!I11=0,"","X")</f>
        <v>X</v>
      </c>
      <c r="L29" s="43">
        <f>IF(LISTE!J11=0,"","X")</f>
      </c>
      <c r="M29" s="4">
        <v>0.0008841319444444444</v>
      </c>
      <c r="N29" s="4">
        <v>0.0009488425925925927</v>
      </c>
      <c r="O29" s="4">
        <v>0.0009170601851851853</v>
      </c>
      <c r="P29" s="4">
        <v>0.0009956365740740741</v>
      </c>
      <c r="Q29" s="4">
        <v>0.0008934259259259259</v>
      </c>
      <c r="R29" s="4">
        <v>0.0009491666666666667</v>
      </c>
      <c r="S29" s="4">
        <v>0.0008912847222222222</v>
      </c>
      <c r="T29" s="4">
        <v>0.0009959953703703704</v>
      </c>
      <c r="U29" s="4">
        <v>0.0010396875</v>
      </c>
      <c r="V29" s="4">
        <v>0.0010996296296296297</v>
      </c>
      <c r="W29" s="4">
        <v>0.0008871296296296296</v>
      </c>
      <c r="X29" s="4">
        <v>0.0009623958333333333</v>
      </c>
      <c r="Y29" s="4"/>
      <c r="Z29" s="7"/>
      <c r="AA29" s="7"/>
      <c r="AB29" s="7"/>
      <c r="AC29" s="7"/>
      <c r="AD29" s="7"/>
      <c r="AE29" s="7"/>
      <c r="AF29" s="7"/>
      <c r="AG29" s="7"/>
      <c r="AH29" s="7"/>
      <c r="AI29" s="4"/>
      <c r="AJ29" s="4"/>
    </row>
    <row r="30" spans="1:36" ht="19.5" customHeight="1">
      <c r="A30" s="6">
        <v>27</v>
      </c>
      <c r="B30" s="8">
        <f t="shared" si="1"/>
        <v>5.856481481483419E-06</v>
      </c>
      <c r="C30" s="8">
        <f t="shared" si="2"/>
        <v>0.0014027430555555564</v>
      </c>
      <c r="D30" s="6"/>
      <c r="E30" s="29" t="str">
        <f>LISTE!B52</f>
        <v>DUBOST Stéphane</v>
      </c>
      <c r="F30" s="28" t="str">
        <f>LISTE!E52</f>
        <v>PORSCHE 911</v>
      </c>
      <c r="G30" s="6">
        <v>50</v>
      </c>
      <c r="H30" s="7">
        <f t="shared" si="0"/>
        <v>0.011470243055555556</v>
      </c>
      <c r="I30" s="42" t="str">
        <f>LISTE!G52</f>
        <v>VHC</v>
      </c>
      <c r="J30" s="6"/>
      <c r="K30" s="43">
        <f>IF(LISTE!I52=0,"","X")</f>
      </c>
      <c r="L30" s="43">
        <f>IF(LISTE!J52=0,"","X")</f>
      </c>
      <c r="M30" s="4">
        <v>0.0008620023148148147</v>
      </c>
      <c r="N30" s="4">
        <v>0.0010032638888888888</v>
      </c>
      <c r="O30" s="4">
        <v>0.0010779745370370372</v>
      </c>
      <c r="P30" s="4">
        <v>0.0009762962962962963</v>
      </c>
      <c r="Q30" s="4">
        <v>0.0008911921296296297</v>
      </c>
      <c r="R30" s="4">
        <v>0.0009094560185185185</v>
      </c>
      <c r="S30" s="4">
        <v>0.0008540277777777778</v>
      </c>
      <c r="T30" s="4">
        <v>0.001100173611111111</v>
      </c>
      <c r="U30" s="4">
        <v>0.0010214236111111112</v>
      </c>
      <c r="V30" s="4">
        <v>0.0009537615740740742</v>
      </c>
      <c r="W30" s="4">
        <v>0.0009000578703703704</v>
      </c>
      <c r="X30" s="4">
        <v>0.0009206134259259259</v>
      </c>
      <c r="Y30" s="4"/>
      <c r="Z30" s="7"/>
      <c r="AA30" s="7"/>
      <c r="AB30" s="7"/>
      <c r="AC30" s="7"/>
      <c r="AD30" s="7"/>
      <c r="AE30" s="7"/>
      <c r="AF30" s="7"/>
      <c r="AG30" s="7"/>
      <c r="AH30" s="7"/>
      <c r="AI30" s="4"/>
      <c r="AJ30" s="4"/>
    </row>
    <row r="31" spans="1:36" ht="19.5" customHeight="1">
      <c r="A31" s="6">
        <v>28</v>
      </c>
      <c r="B31" s="8">
        <f t="shared" si="1"/>
        <v>4.319444444444466E-05</v>
      </c>
      <c r="C31" s="8">
        <f t="shared" si="2"/>
        <v>0.001445937500000001</v>
      </c>
      <c r="D31" s="6"/>
      <c r="E31" s="29" t="str">
        <f>LISTE!B13</f>
        <v>DELOYE Pascal</v>
      </c>
      <c r="F31" s="28" t="str">
        <f>LISTE!E13</f>
        <v>JAGUAR XK 120</v>
      </c>
      <c r="G31" s="6">
        <v>10</v>
      </c>
      <c r="H31" s="7">
        <f t="shared" si="0"/>
        <v>0.011513437500000001</v>
      </c>
      <c r="I31" s="42" t="str">
        <f>LISTE!G13</f>
        <v>VHC</v>
      </c>
      <c r="K31" s="43" t="str">
        <f>IF(LISTE!I13=0,"","X")</f>
        <v>X</v>
      </c>
      <c r="L31" s="43">
        <f>IF(LISTE!J13=0,"","X")</f>
      </c>
      <c r="M31" s="4">
        <v>0.0008371296296296296</v>
      </c>
      <c r="N31" s="4">
        <v>0.0009805092592592593</v>
      </c>
      <c r="O31" s="4">
        <v>0.0010590856481481482</v>
      </c>
      <c r="P31" s="4">
        <v>0.0010718287037037035</v>
      </c>
      <c r="Q31" s="4">
        <v>0.0008890046296296297</v>
      </c>
      <c r="R31" s="4">
        <v>0.0010469791666666668</v>
      </c>
      <c r="S31" s="4">
        <v>0.000814699074074074</v>
      </c>
      <c r="T31" s="4">
        <v>0.0009363541666666666</v>
      </c>
      <c r="U31" s="4">
        <v>0.0009769328703703704</v>
      </c>
      <c r="V31" s="4">
        <v>0.0011460185185185184</v>
      </c>
      <c r="W31" s="4">
        <v>0.0008433333333333332</v>
      </c>
      <c r="X31" s="4">
        <v>0.0009115625</v>
      </c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4"/>
      <c r="AJ31" s="4"/>
    </row>
    <row r="32" spans="1:36" ht="19.5" customHeight="1">
      <c r="A32" s="6">
        <v>29</v>
      </c>
      <c r="B32" s="8">
        <f t="shared" si="1"/>
        <v>6.305555555555578E-05</v>
      </c>
      <c r="C32" s="8">
        <f t="shared" si="2"/>
        <v>0.0015089930555555568</v>
      </c>
      <c r="D32" s="6"/>
      <c r="E32" s="29" t="str">
        <f>LISTE!B27</f>
        <v>SEGAUD Denis</v>
      </c>
      <c r="F32" s="28" t="str">
        <f>LISTE!E27</f>
        <v>ALPINE A310</v>
      </c>
      <c r="G32" s="6">
        <v>25</v>
      </c>
      <c r="H32" s="7">
        <f t="shared" si="0"/>
        <v>0.011576493055555557</v>
      </c>
      <c r="I32" s="42" t="str">
        <f>LISTE!G27</f>
        <v>VHC</v>
      </c>
      <c r="J32" s="6"/>
      <c r="K32" s="43">
        <f>IF(LISTE!I27=0,"","X")</f>
      </c>
      <c r="L32" s="43">
        <f>IF(LISTE!J27=0,"","X")</f>
      </c>
      <c r="M32" s="4">
        <v>0.0008612847222222224</v>
      </c>
      <c r="N32" s="4">
        <v>0.0009243518518518519</v>
      </c>
      <c r="O32" s="4">
        <v>0.0009296875000000001</v>
      </c>
      <c r="P32" s="4">
        <v>0.0010068287037037036</v>
      </c>
      <c r="Q32" s="4">
        <v>0.0009108796296296295</v>
      </c>
      <c r="R32" s="4">
        <v>0.000937349537037037</v>
      </c>
      <c r="S32" s="4">
        <v>0.000854537037037037</v>
      </c>
      <c r="T32" s="4">
        <v>0.0009502777777777778</v>
      </c>
      <c r="U32" s="4">
        <v>0.001107523148148148</v>
      </c>
      <c r="V32" s="4">
        <v>0.001167789351851852</v>
      </c>
      <c r="W32" s="4">
        <v>0.0009833217592592593</v>
      </c>
      <c r="X32" s="4">
        <v>0.000942662037037037</v>
      </c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4"/>
      <c r="AJ32" s="4"/>
    </row>
    <row r="33" spans="1:36" ht="19.5" customHeight="1">
      <c r="A33" s="6">
        <v>30</v>
      </c>
      <c r="B33" s="8">
        <f>IF(H33="","",H33-H32)</f>
        <v>0.0002905324074074095</v>
      </c>
      <c r="C33" s="8">
        <f>IF(H33="","",H33-$H$4)</f>
        <v>0.0017995254629629663</v>
      </c>
      <c r="D33"/>
      <c r="E33" s="29" t="str">
        <f>LISTE!B19</f>
        <v>DAM Thibaut</v>
      </c>
      <c r="F33" s="28" t="str">
        <f>LISTE!E19</f>
        <v>CITROEN C4</v>
      </c>
      <c r="G33" s="6">
        <v>17</v>
      </c>
      <c r="H33" s="7">
        <f t="shared" si="0"/>
        <v>0.011867025462962966</v>
      </c>
      <c r="I33" s="42" t="str">
        <f>LISTE!G19</f>
        <v>COMTEMP.</v>
      </c>
      <c r="J33" s="6"/>
      <c r="K33" s="43">
        <f>IF(LISTE!I19=0,"","X")</f>
      </c>
      <c r="L33" s="43">
        <f>IF(LISTE!J19=0,"","X")</f>
      </c>
      <c r="M33" s="4">
        <v>0.0009505555555555556</v>
      </c>
      <c r="N33" s="4">
        <v>0.0008703819444444445</v>
      </c>
      <c r="O33" s="4">
        <v>0.0011846527777777777</v>
      </c>
      <c r="P33" s="4">
        <v>0.0011614351851851853</v>
      </c>
      <c r="Q33" s="4">
        <v>0.000924826388888889</v>
      </c>
      <c r="R33" s="4">
        <v>0.0009790625000000001</v>
      </c>
      <c r="S33" s="4">
        <v>0.0008510763888888887</v>
      </c>
      <c r="T33" s="4">
        <v>0.0009118287037037037</v>
      </c>
      <c r="U33" s="4">
        <v>0.0010798842592592592</v>
      </c>
      <c r="V33" s="4">
        <v>0.0010550810185185186</v>
      </c>
      <c r="W33" s="4">
        <v>0.001037037037037037</v>
      </c>
      <c r="X33" s="4">
        <v>0.0008612037037037038</v>
      </c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4"/>
      <c r="AJ33" s="4"/>
    </row>
    <row r="34" spans="1:36" ht="19.5" customHeight="1">
      <c r="A34" s="6">
        <v>31</v>
      </c>
      <c r="B34" s="8">
        <f>IF(H34="","",H34-H33)</f>
        <v>8.726851851850043E-06</v>
      </c>
      <c r="C34" s="8">
        <f>IF(H34="","",H34-$H$4)</f>
        <v>0.0018082523148148164</v>
      </c>
      <c r="D34"/>
      <c r="E34" s="29" t="str">
        <f>LISTE!B17</f>
        <v>MACCHI Anaïs</v>
      </c>
      <c r="F34" s="28" t="str">
        <f>LISTE!E17</f>
        <v>RENAULT Clio</v>
      </c>
      <c r="G34" s="6">
        <v>15</v>
      </c>
      <c r="H34" s="7">
        <f t="shared" si="0"/>
        <v>0.011875752314814816</v>
      </c>
      <c r="I34" s="42" t="str">
        <f>LISTE!G17</f>
        <v>COMTEMP.</v>
      </c>
      <c r="J34" s="6"/>
      <c r="K34" s="43">
        <f>IF(LISTE!I17=0,"","X")</f>
      </c>
      <c r="L34" s="43">
        <f>IF(LISTE!J17=0,"","X")</f>
      </c>
      <c r="M34" s="4">
        <v>0.000912986111111111</v>
      </c>
      <c r="N34" s="4">
        <v>0.0009423148148148148</v>
      </c>
      <c r="O34" s="4">
        <v>0.0013231134259259257</v>
      </c>
      <c r="P34" s="4">
        <v>0.0010468287037037037</v>
      </c>
      <c r="Q34" s="4">
        <v>0.0008957754629629629</v>
      </c>
      <c r="R34" s="4">
        <v>0.0009362152777777777</v>
      </c>
      <c r="S34" s="4">
        <v>0.0008867592592592591</v>
      </c>
      <c r="T34" s="4">
        <v>0.0009309837962962962</v>
      </c>
      <c r="U34" s="4">
        <v>0.0012647916666666667</v>
      </c>
      <c r="V34" s="4">
        <v>0.0010407407407407407</v>
      </c>
      <c r="W34" s="4">
        <v>0.0008051504629629628</v>
      </c>
      <c r="X34" s="4">
        <v>0.0008900925925925926</v>
      </c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4"/>
      <c r="AJ34" s="4"/>
    </row>
    <row r="35" spans="1:36" ht="19.5" customHeight="1">
      <c r="A35" s="6">
        <v>32</v>
      </c>
      <c r="B35" s="8">
        <f aca="true" t="shared" si="3" ref="B35:B42">IF(H35="","",H35-H34)</f>
        <v>0.0001612268518518499</v>
      </c>
      <c r="C35" s="8">
        <f aca="true" t="shared" si="4" ref="C35:C42">IF(H35="","",H35-$H$4)</f>
        <v>0.0019694791666666663</v>
      </c>
      <c r="D35"/>
      <c r="E35" s="29" t="str">
        <f>LISTE!B45</f>
        <v>LEBEAU Stéphane</v>
      </c>
      <c r="F35" s="28" t="str">
        <f>LISTE!E45</f>
        <v>CITROEN C4</v>
      </c>
      <c r="G35" s="6">
        <v>43</v>
      </c>
      <c r="H35" s="7">
        <f t="shared" si="0"/>
        <v>0.012036979166666666</v>
      </c>
      <c r="I35" s="42" t="str">
        <f>LISTE!G45</f>
        <v>COMTEMP.</v>
      </c>
      <c r="J35" s="6"/>
      <c r="K35" s="43">
        <f>IF(LISTE!I45=0,"","X")</f>
      </c>
      <c r="L35" s="43">
        <f>IF(LISTE!J45=0,"","X")</f>
      </c>
      <c r="M35" s="4">
        <v>0.0008236689814814815</v>
      </c>
      <c r="N35" s="4">
        <v>0.0009223958333333332</v>
      </c>
      <c r="O35" s="4">
        <v>0.001160763888888889</v>
      </c>
      <c r="P35" s="4">
        <v>0.001073159722222222</v>
      </c>
      <c r="Q35" s="4">
        <v>0.0009724305555555557</v>
      </c>
      <c r="R35" s="4">
        <v>0.0009375115740740741</v>
      </c>
      <c r="S35" s="4">
        <v>0.0008269675925925927</v>
      </c>
      <c r="T35" s="4">
        <v>0.0009264351851851852</v>
      </c>
      <c r="U35" s="4">
        <v>0.0011716319444444443</v>
      </c>
      <c r="V35" s="4">
        <v>0.00122125</v>
      </c>
      <c r="W35" s="4">
        <v>0.0010655671296296296</v>
      </c>
      <c r="X35" s="4">
        <v>0.0009351967592592592</v>
      </c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4"/>
      <c r="AJ35" s="4"/>
    </row>
    <row r="36" spans="1:36" ht="19.5" customHeight="1">
      <c r="A36" s="6">
        <v>33</v>
      </c>
      <c r="B36" s="8">
        <f t="shared" si="3"/>
        <v>2.6122685185186317E-05</v>
      </c>
      <c r="C36" s="8">
        <f t="shared" si="4"/>
        <v>0.0019956018518518526</v>
      </c>
      <c r="D36"/>
      <c r="E36" s="29" t="str">
        <f>LISTE!B44</f>
        <v>BERSET Karim</v>
      </c>
      <c r="F36" s="28" t="str">
        <f>LISTE!E44</f>
        <v>ALPINE A</v>
      </c>
      <c r="G36" s="6">
        <v>42</v>
      </c>
      <c r="H36" s="7">
        <f aca="true" t="shared" si="5" ref="H36:H54">IF(M36="","",SUM(M36:X36))</f>
        <v>0.012063101851851853</v>
      </c>
      <c r="I36" s="42" t="str">
        <f>LISTE!G44</f>
        <v>VHC</v>
      </c>
      <c r="J36" s="6"/>
      <c r="K36" s="43">
        <f>IF(LISTE!I44=0,"","X")</f>
      </c>
      <c r="L36" s="43">
        <f>IF(LISTE!J44=0,"","X")</f>
      </c>
      <c r="M36" s="4">
        <v>0.0009068634259259259</v>
      </c>
      <c r="N36" s="4">
        <v>0.0009447916666666667</v>
      </c>
      <c r="O36" s="4">
        <v>0.0010920254629629628</v>
      </c>
      <c r="P36" s="4">
        <v>0.0011661458333333335</v>
      </c>
      <c r="Q36" s="4">
        <v>0.0009386689814814814</v>
      </c>
      <c r="R36" s="4">
        <v>0.0010231481481481482</v>
      </c>
      <c r="S36" s="4">
        <v>0.0009508333333333334</v>
      </c>
      <c r="T36" s="4">
        <v>0.0009273726851851852</v>
      </c>
      <c r="U36" s="4">
        <v>0.0010774189814814815</v>
      </c>
      <c r="V36" s="4">
        <v>0.001142662037037037</v>
      </c>
      <c r="W36" s="4">
        <v>0.0009313078703703704</v>
      </c>
      <c r="X36" s="4">
        <v>0.0009618634259259259</v>
      </c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4"/>
      <c r="AJ36" s="4"/>
    </row>
    <row r="37" spans="1:36" ht="19.5" customHeight="1">
      <c r="A37" s="6">
        <v>34</v>
      </c>
      <c r="B37" s="8">
        <f t="shared" si="3"/>
        <v>0.0001779166666666665</v>
      </c>
      <c r="C37" s="8">
        <f t="shared" si="4"/>
        <v>0.002173518518518519</v>
      </c>
      <c r="D37"/>
      <c r="E37" s="29" t="str">
        <f>LISTE!B25</f>
        <v>KOPP Pierre</v>
      </c>
      <c r="F37" s="28" t="str">
        <f>LISTE!E25</f>
        <v>MG metro</v>
      </c>
      <c r="G37" s="6">
        <v>23</v>
      </c>
      <c r="H37" s="7">
        <f t="shared" si="5"/>
        <v>0.012241018518518519</v>
      </c>
      <c r="I37" s="42" t="str">
        <f>LISTE!G25</f>
        <v>COMTEMP.</v>
      </c>
      <c r="J37" s="6"/>
      <c r="K37" s="43">
        <f>IF(LISTE!I25=0,"","X")</f>
      </c>
      <c r="L37" s="43">
        <f>IF(LISTE!J25=0,"","X")</f>
      </c>
      <c r="M37" s="4">
        <v>0.0009080555555555555</v>
      </c>
      <c r="N37" s="4">
        <v>0.0010207407407407407</v>
      </c>
      <c r="O37" s="4">
        <v>0.0010231712962962963</v>
      </c>
      <c r="P37" s="4">
        <v>0.001080324074074074</v>
      </c>
      <c r="Q37" s="4">
        <v>0.0009991435185185186</v>
      </c>
      <c r="R37" s="4">
        <v>0.001180196759259259</v>
      </c>
      <c r="S37" s="4">
        <v>0.0008717013888888889</v>
      </c>
      <c r="T37" s="4">
        <v>0.0010268287037037036</v>
      </c>
      <c r="U37" s="4">
        <v>0.0010627893518518519</v>
      </c>
      <c r="V37" s="4">
        <v>0.0010526273148148148</v>
      </c>
      <c r="W37" s="4">
        <v>0.0009552314814814814</v>
      </c>
      <c r="X37" s="4">
        <v>0.0010602083333333334</v>
      </c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4"/>
      <c r="AJ37" s="4"/>
    </row>
    <row r="38" spans="1:36" ht="19.5" customHeight="1">
      <c r="A38" s="6">
        <v>35</v>
      </c>
      <c r="B38" s="8">
        <f t="shared" si="3"/>
        <v>4.121527777777717E-05</v>
      </c>
      <c r="C38" s="8">
        <f t="shared" si="4"/>
        <v>0.0022147337962962962</v>
      </c>
      <c r="D38" s="6"/>
      <c r="E38" s="29" t="str">
        <f>LISTE!B32</f>
        <v>LE CONTELLEC Lydie</v>
      </c>
      <c r="F38" s="28" t="str">
        <f>LISTE!E32</f>
        <v>R5 TURBO</v>
      </c>
      <c r="G38" s="6">
        <v>30</v>
      </c>
      <c r="H38" s="7">
        <f t="shared" si="5"/>
        <v>0.012282233796296296</v>
      </c>
      <c r="I38" s="42" t="str">
        <f>LISTE!G32</f>
        <v>VHC</v>
      </c>
      <c r="J38" s="6"/>
      <c r="K38" s="43">
        <f>IF(LISTE!I32=0,"","X")</f>
      </c>
      <c r="L38" s="43">
        <f>IF(LISTE!J32=0,"","X")</f>
      </c>
      <c r="M38" s="4">
        <v>0.001054884259259259</v>
      </c>
      <c r="N38" s="4">
        <v>0.0009774074074074075</v>
      </c>
      <c r="O38" s="4">
        <v>0.0010205787037037037</v>
      </c>
      <c r="P38" s="4">
        <v>0.0010344444444444444</v>
      </c>
      <c r="Q38" s="4">
        <v>0.000988159722222222</v>
      </c>
      <c r="R38" s="4">
        <v>0.000993888888888889</v>
      </c>
      <c r="S38" s="4">
        <v>0.0010603472222222223</v>
      </c>
      <c r="T38" s="4">
        <v>0.001002025462962963</v>
      </c>
      <c r="U38" s="4">
        <v>0.001076886574074074</v>
      </c>
      <c r="V38" s="4">
        <v>0.00105875</v>
      </c>
      <c r="W38" s="4">
        <v>0.0009821875</v>
      </c>
      <c r="X38" s="4">
        <v>0.0010326736111111112</v>
      </c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4"/>
      <c r="AJ38" s="4"/>
    </row>
    <row r="39" spans="1:36" ht="19.5" customHeight="1">
      <c r="A39" s="6">
        <v>36</v>
      </c>
      <c r="B39" s="8">
        <f t="shared" si="3"/>
        <v>3.064814814814597E-05</v>
      </c>
      <c r="C39" s="8">
        <f t="shared" si="4"/>
        <v>0.002245381944444442</v>
      </c>
      <c r="D39" s="6"/>
      <c r="E39" s="29" t="str">
        <f>LISTE!B24</f>
        <v>MATHIEU Maxime</v>
      </c>
      <c r="F39" s="28" t="str">
        <f>LISTE!E24</f>
        <v>CITROEN C4</v>
      </c>
      <c r="G39" s="6">
        <v>22</v>
      </c>
      <c r="H39" s="7">
        <f t="shared" si="5"/>
        <v>0.012312881944444442</v>
      </c>
      <c r="I39" s="42" t="str">
        <f>LISTE!G24</f>
        <v>COMTEMP.</v>
      </c>
      <c r="J39" s="6"/>
      <c r="K39" s="43">
        <f>IF(LISTE!I24=0,"","X")</f>
      </c>
      <c r="L39" s="43">
        <f>IF(LISTE!J24=0,"","X")</f>
      </c>
      <c r="M39" s="4">
        <v>0.0009980787037037037</v>
      </c>
      <c r="N39" s="4">
        <v>0.0010652314814814815</v>
      </c>
      <c r="O39" s="4">
        <v>0.0011658449074074073</v>
      </c>
      <c r="P39" s="4">
        <v>0.0010844097222222223</v>
      </c>
      <c r="Q39" s="4">
        <v>0.0009105787037037037</v>
      </c>
      <c r="R39" s="4">
        <v>0.001162951388888889</v>
      </c>
      <c r="S39" s="4">
        <v>0.0009666898148148148</v>
      </c>
      <c r="T39" s="4">
        <v>0.0009859606481481481</v>
      </c>
      <c r="U39" s="4">
        <v>0.0010907291666666667</v>
      </c>
      <c r="V39" s="4">
        <v>0.001017800925925926</v>
      </c>
      <c r="W39" s="4">
        <v>0.000879375</v>
      </c>
      <c r="X39" s="4">
        <v>0.0009852314814814815</v>
      </c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4"/>
      <c r="AJ39" s="4"/>
    </row>
    <row r="40" spans="1:36" ht="19.5" customHeight="1">
      <c r="A40" s="6">
        <v>37</v>
      </c>
      <c r="B40" s="8">
        <f t="shared" si="3"/>
        <v>4.1944444444448614E-05</v>
      </c>
      <c r="C40" s="8">
        <f t="shared" si="4"/>
        <v>0.002287326388888891</v>
      </c>
      <c r="D40" s="6"/>
      <c r="E40" s="29" t="str">
        <f>LISTE!B43</f>
        <v>GIESE Jean-Claude</v>
      </c>
      <c r="F40" s="28" t="str">
        <f>LISTE!E43</f>
        <v>FOCUS</v>
      </c>
      <c r="G40" s="6">
        <v>41</v>
      </c>
      <c r="H40" s="7">
        <f t="shared" si="5"/>
        <v>0.012354826388888891</v>
      </c>
      <c r="I40" s="42" t="str">
        <f>LISTE!G43</f>
        <v>CONTEMP.</v>
      </c>
      <c r="J40" s="6"/>
      <c r="K40" s="43">
        <f>IF(LISTE!I43=0,"","X")</f>
      </c>
      <c r="L40" s="43">
        <f>IF(LISTE!J43=0,"","X")</f>
      </c>
      <c r="M40" s="4">
        <v>0.0009306018518518518</v>
      </c>
      <c r="N40" s="4">
        <v>0.0009872453703703703</v>
      </c>
      <c r="O40" s="4">
        <v>0.0011258796296296297</v>
      </c>
      <c r="P40" s="4">
        <v>0.0011021874999999999</v>
      </c>
      <c r="Q40" s="4">
        <v>0.0009521296296296296</v>
      </c>
      <c r="R40" s="4">
        <v>0.0010023148148148148</v>
      </c>
      <c r="S40" s="4">
        <v>0.0009971990740740742</v>
      </c>
      <c r="T40" s="4">
        <v>0.000991724537037037</v>
      </c>
      <c r="U40" s="4">
        <v>0.0011077546296296295</v>
      </c>
      <c r="V40" s="4">
        <v>0.0010623032407407408</v>
      </c>
      <c r="W40" s="4">
        <v>0.0008987847222222222</v>
      </c>
      <c r="X40" s="4">
        <v>0.001196701388888889</v>
      </c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4"/>
      <c r="AJ40" s="4"/>
    </row>
    <row r="41" spans="1:36" ht="19.5" customHeight="1">
      <c r="A41" s="6">
        <v>38</v>
      </c>
      <c r="B41" s="8">
        <f t="shared" si="3"/>
        <v>0.00018953703703703494</v>
      </c>
      <c r="C41" s="8">
        <f t="shared" si="4"/>
        <v>0.0024768634259259258</v>
      </c>
      <c r="D41" s="6"/>
      <c r="E41" s="29" t="str">
        <f>LISTE!B35</f>
        <v>KESER Pierre</v>
      </c>
      <c r="F41" s="28" t="str">
        <f>LISTE!E35</f>
        <v>FIAT 124 Abarth</v>
      </c>
      <c r="G41" s="6">
        <v>33</v>
      </c>
      <c r="H41" s="7">
        <f t="shared" si="5"/>
        <v>0.012544363425925926</v>
      </c>
      <c r="I41" s="42" t="str">
        <f>LISTE!G35</f>
        <v>VHC</v>
      </c>
      <c r="J41" s="6"/>
      <c r="K41" s="43">
        <f>IF(LISTE!I35=0,"","X")</f>
      </c>
      <c r="L41" s="43">
        <f>IF(LISTE!J35=0,"","X")</f>
      </c>
      <c r="M41" s="4">
        <v>0.000987037037037037</v>
      </c>
      <c r="N41" s="4">
        <v>0.0010094907407407407</v>
      </c>
      <c r="O41" s="4">
        <v>0.0011574074074074073</v>
      </c>
      <c r="P41" s="4">
        <v>0.0011217592592592594</v>
      </c>
      <c r="Q41" s="4">
        <v>0.0009975694444444446</v>
      </c>
      <c r="R41" s="4">
        <v>0.0010234953703703704</v>
      </c>
      <c r="S41" s="4">
        <v>0.0009543981481481482</v>
      </c>
      <c r="T41" s="4">
        <v>0.0010260185185185186</v>
      </c>
      <c r="U41" s="4">
        <v>0.0011339930555555554</v>
      </c>
      <c r="V41" s="4">
        <v>0.001166087962962963</v>
      </c>
      <c r="W41" s="4">
        <v>0.000941076388888889</v>
      </c>
      <c r="X41" s="4">
        <v>0.0010260300925925925</v>
      </c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4"/>
      <c r="AJ41" s="4"/>
    </row>
    <row r="42" spans="1:36" ht="19.5" customHeight="1">
      <c r="A42" s="6">
        <v>39</v>
      </c>
      <c r="B42" s="8">
        <f t="shared" si="3"/>
        <v>9.166666666666698E-05</v>
      </c>
      <c r="C42" s="8">
        <f t="shared" si="4"/>
        <v>0.0025685300925925927</v>
      </c>
      <c r="D42" s="6"/>
      <c r="E42" s="29" t="str">
        <f>LISTE!B33</f>
        <v>KESER Jean</v>
      </c>
      <c r="F42" s="28" t="str">
        <f>LISTE!E33</f>
        <v>RENAULT Dauphine</v>
      </c>
      <c r="G42" s="6">
        <v>31</v>
      </c>
      <c r="H42" s="7">
        <f t="shared" si="5"/>
        <v>0.012636030092592593</v>
      </c>
      <c r="I42" s="42" t="str">
        <f>LISTE!G33</f>
        <v>VHC</v>
      </c>
      <c r="J42" s="6"/>
      <c r="K42" s="43">
        <f>IF(LISTE!I33=0,"","X")</f>
      </c>
      <c r="L42" s="43">
        <f>IF(LISTE!J33=0,"","X")</f>
      </c>
      <c r="M42" s="4">
        <v>0.0009213078703703705</v>
      </c>
      <c r="N42" s="4">
        <v>0.001022685185185185</v>
      </c>
      <c r="O42" s="4">
        <v>0.0010956712962962964</v>
      </c>
      <c r="P42" s="4">
        <v>0.0012162731481481482</v>
      </c>
      <c r="Q42" s="4">
        <v>0.0010174652777777777</v>
      </c>
      <c r="R42" s="4">
        <v>0.001060300925925926</v>
      </c>
      <c r="S42" s="4">
        <v>0.0010135879629629629</v>
      </c>
      <c r="T42" s="4">
        <v>0.0009883912037037036</v>
      </c>
      <c r="U42" s="4">
        <v>0.001175648148148148</v>
      </c>
      <c r="V42" s="4">
        <v>0.0010952314814814815</v>
      </c>
      <c r="W42" s="4">
        <v>0.001040625</v>
      </c>
      <c r="X42" s="4">
        <v>0.0009888425925925926</v>
      </c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4"/>
      <c r="AJ42" s="4"/>
    </row>
    <row r="43" spans="1:36" ht="19.5" customHeight="1">
      <c r="A43" s="6">
        <v>40</v>
      </c>
      <c r="B43" s="8">
        <f aca="true" t="shared" si="6" ref="B43:B54">IF(H43="","",H43-H42)</f>
        <v>9.209490740740706E-05</v>
      </c>
      <c r="C43" s="8">
        <f aca="true" t="shared" si="7" ref="C43:C54">IF(H43="","",H43-$H$4)</f>
        <v>0.002660625</v>
      </c>
      <c r="D43" s="6"/>
      <c r="E43" s="29" t="str">
        <f>LISTE!B28</f>
        <v>ESTEVE Lionel</v>
      </c>
      <c r="F43" s="28" t="str">
        <f>LISTE!E28</f>
        <v>LANCIA STRATOS</v>
      </c>
      <c r="G43" s="6">
        <v>26</v>
      </c>
      <c r="H43" s="7">
        <f t="shared" si="5"/>
        <v>0.012728125</v>
      </c>
      <c r="I43" s="42" t="str">
        <f>LISTE!G28</f>
        <v>VHC</v>
      </c>
      <c r="K43" s="43">
        <f>IF(LISTE!I28=0,"","X")</f>
      </c>
      <c r="L43" s="43">
        <f>IF(LISTE!J28=0,"","X")</f>
      </c>
      <c r="M43" s="4">
        <v>0.0009485648148148148</v>
      </c>
      <c r="N43" s="4">
        <v>0.0009495833333333332</v>
      </c>
      <c r="O43" s="4">
        <v>0.001162488425925926</v>
      </c>
      <c r="P43" s="4">
        <v>0.0011351041666666666</v>
      </c>
      <c r="Q43" s="4">
        <v>0.0009793402777777778</v>
      </c>
      <c r="R43" s="4">
        <v>0.0011355324074074074</v>
      </c>
      <c r="S43" s="4">
        <v>0.0009496759259259259</v>
      </c>
      <c r="T43" s="4">
        <v>0.0009751620370370371</v>
      </c>
      <c r="U43" s="4">
        <v>0.0010503356481481481</v>
      </c>
      <c r="V43" s="4">
        <v>0.0011940277777777778</v>
      </c>
      <c r="W43" s="4">
        <v>0.001113773148148148</v>
      </c>
      <c r="X43" s="4">
        <v>0.001134537037037037</v>
      </c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4"/>
      <c r="AJ43" s="4"/>
    </row>
    <row r="44" spans="1:36" ht="19.5" customHeight="1">
      <c r="A44" s="6">
        <v>41</v>
      </c>
      <c r="B44" s="8">
        <f t="shared" si="6"/>
        <v>0.0006475578703703695</v>
      </c>
      <c r="C44" s="8">
        <f t="shared" si="7"/>
        <v>0.0033081828703703693</v>
      </c>
      <c r="D44" s="6"/>
      <c r="E44" s="29" t="str">
        <f>LISTE!B10</f>
        <v>LEBEDEV Stepan</v>
      </c>
      <c r="F44" s="28" t="str">
        <f>LISTE!E10</f>
        <v>HYUNDAI</v>
      </c>
      <c r="G44" s="6">
        <v>7</v>
      </c>
      <c r="H44" s="7">
        <f t="shared" si="5"/>
        <v>0.01337568287037037</v>
      </c>
      <c r="I44" s="42" t="str">
        <f>LISTE!G10</f>
        <v>COMTEMP.</v>
      </c>
      <c r="J44" s="6"/>
      <c r="K44" s="43">
        <f>IF(LISTE!I10=0,"","X")</f>
      </c>
      <c r="L44" s="43">
        <f>IF(LISTE!J10=0,"","X")</f>
      </c>
      <c r="M44" s="4">
        <v>0.0010067708333333333</v>
      </c>
      <c r="N44" s="4">
        <v>0.0010086458333333334</v>
      </c>
      <c r="O44" s="4">
        <v>0.0011702546296296296</v>
      </c>
      <c r="P44" s="4">
        <v>0.0012548263888888889</v>
      </c>
      <c r="Q44" s="4">
        <v>0.0010353819444444445</v>
      </c>
      <c r="R44" s="4">
        <v>0.0013001041666666666</v>
      </c>
      <c r="S44" s="4">
        <v>0.0009456597222222223</v>
      </c>
      <c r="T44" s="4">
        <v>0.001064398148148148</v>
      </c>
      <c r="U44" s="4">
        <v>0.0011582175925925924</v>
      </c>
      <c r="V44" s="4">
        <v>0.0011742708333333334</v>
      </c>
      <c r="W44" s="4">
        <v>0.001017326388888889</v>
      </c>
      <c r="X44" s="4">
        <v>0.0012398263888888888</v>
      </c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4"/>
      <c r="AJ44" s="4"/>
    </row>
    <row r="45" spans="1:36" ht="19.5" customHeight="1">
      <c r="A45" s="6">
        <v>42</v>
      </c>
      <c r="B45" s="8">
        <f t="shared" si="6"/>
        <v>0.00026185185185185166</v>
      </c>
      <c r="C45" s="8">
        <f t="shared" si="7"/>
        <v>0.003570034722222221</v>
      </c>
      <c r="D45" s="6"/>
      <c r="E45" s="29" t="str">
        <f>LISTE!B23</f>
        <v>JULIAN Patrick</v>
      </c>
      <c r="F45" s="28" t="str">
        <f>LISTE!E23</f>
        <v>CITROEN C4</v>
      </c>
      <c r="G45" s="6">
        <v>21</v>
      </c>
      <c r="H45" s="7">
        <f t="shared" si="5"/>
        <v>0.013637534722222221</v>
      </c>
      <c r="I45" s="42" t="str">
        <f>LISTE!G23</f>
        <v>COMTEMP.</v>
      </c>
      <c r="J45" s="6"/>
      <c r="K45" s="43">
        <f>IF(LISTE!I23=0,"","X")</f>
      </c>
      <c r="L45" s="43">
        <f>IF(LISTE!J23=0,"","X")</f>
      </c>
      <c r="M45" s="4">
        <v>0.0011205208333333334</v>
      </c>
      <c r="N45" s="4">
        <v>0.0012689930555555555</v>
      </c>
      <c r="O45" s="4">
        <v>0.0012707638888888888</v>
      </c>
      <c r="P45" s="4">
        <v>0.0010869675925925927</v>
      </c>
      <c r="Q45" s="4">
        <v>0.001071238425925926</v>
      </c>
      <c r="R45" s="4">
        <v>0.0012886226851851852</v>
      </c>
      <c r="S45" s="4">
        <v>0.001062337962962963</v>
      </c>
      <c r="T45" s="4">
        <v>0.0011670949074074075</v>
      </c>
      <c r="U45" s="4">
        <v>0.0010564699074074074</v>
      </c>
      <c r="V45" s="4">
        <v>0.0011257523148148149</v>
      </c>
      <c r="W45" s="4">
        <v>0.0009842013888888888</v>
      </c>
      <c r="X45" s="4">
        <v>0.0011345717592592592</v>
      </c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4"/>
      <c r="AJ45" s="4"/>
    </row>
    <row r="46" spans="1:36" ht="19.5" customHeight="1">
      <c r="A46" s="6">
        <v>43</v>
      </c>
      <c r="B46" s="8">
        <f t="shared" si="6"/>
        <v>0.00020188657407407308</v>
      </c>
      <c r="C46" s="8">
        <f t="shared" si="7"/>
        <v>0.003771921296296294</v>
      </c>
      <c r="D46" s="6"/>
      <c r="E46" s="29" t="str">
        <f>LISTE!B46</f>
        <v>CUPIF Jean-Louis</v>
      </c>
      <c r="F46" s="28" t="str">
        <f>LISTE!E46</f>
        <v>FORD GT 40</v>
      </c>
      <c r="G46" s="6">
        <v>44</v>
      </c>
      <c r="H46" s="7">
        <f t="shared" si="5"/>
        <v>0.013839421296296294</v>
      </c>
      <c r="I46" s="42" t="str">
        <f>LISTE!G46</f>
        <v>VHC</v>
      </c>
      <c r="J46" s="6"/>
      <c r="K46" s="43">
        <f>IF(LISTE!I46=0,"","X")</f>
      </c>
      <c r="L46" s="43">
        <f>IF(LISTE!J46=0,"","X")</f>
      </c>
      <c r="M46" s="4">
        <v>0.0011654513888888888</v>
      </c>
      <c r="N46" s="4">
        <v>0.001083599537037037</v>
      </c>
      <c r="O46" s="4">
        <v>0.0012259606481481481</v>
      </c>
      <c r="P46" s="4">
        <v>0.0012056712962962963</v>
      </c>
      <c r="Q46" s="4">
        <v>0.0011095138888888888</v>
      </c>
      <c r="R46" s="4">
        <v>0.0011164351851851854</v>
      </c>
      <c r="S46" s="4">
        <v>0.0010486458333333335</v>
      </c>
      <c r="T46" s="4">
        <v>0.0011290393518518518</v>
      </c>
      <c r="U46" s="4">
        <v>0.0011467592592592593</v>
      </c>
      <c r="V46" s="4">
        <v>0.001243900462962963</v>
      </c>
      <c r="W46" s="4">
        <v>0.0010527777777777777</v>
      </c>
      <c r="X46" s="4">
        <v>0.0013116666666666667</v>
      </c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4"/>
      <c r="AJ46" s="4"/>
    </row>
    <row r="47" spans="1:36" ht="19.5" customHeight="1">
      <c r="A47" s="6">
        <v>44</v>
      </c>
      <c r="B47" s="8">
        <f t="shared" si="6"/>
        <v>0.0005895486111111119</v>
      </c>
      <c r="C47" s="8">
        <f t="shared" si="7"/>
        <v>0.004361469907407406</v>
      </c>
      <c r="D47" s="6"/>
      <c r="E47" s="29" t="str">
        <f>LISTE!B30</f>
        <v>MATHIEU Philippe</v>
      </c>
      <c r="F47" s="28" t="str">
        <f>LISTE!E30</f>
        <v>R5 TURBO</v>
      </c>
      <c r="G47" s="6">
        <v>28</v>
      </c>
      <c r="H47" s="7">
        <f t="shared" si="5"/>
        <v>0.014428969907407406</v>
      </c>
      <c r="I47" s="42" t="str">
        <f>LISTE!G30</f>
        <v>VHC</v>
      </c>
      <c r="J47" s="6"/>
      <c r="K47" s="43">
        <f>IF(LISTE!I30=0,"","X")</f>
      </c>
      <c r="L47" s="43">
        <f>IF(LISTE!J30=0,"","X")</f>
      </c>
      <c r="M47" s="4">
        <v>0.0011167013888888889</v>
      </c>
      <c r="N47" s="4">
        <v>0.001065324074074074</v>
      </c>
      <c r="O47" s="4">
        <v>0.001414537037037037</v>
      </c>
      <c r="P47" s="4">
        <v>0.001276886574074074</v>
      </c>
      <c r="Q47" s="4">
        <v>0.0009908449074074075</v>
      </c>
      <c r="R47" s="4">
        <v>0.0014863657407407406</v>
      </c>
      <c r="S47" s="4">
        <v>0.0010309027777777777</v>
      </c>
      <c r="T47" s="4">
        <v>0.00123</v>
      </c>
      <c r="U47" s="4">
        <v>0.0013809490740740742</v>
      </c>
      <c r="V47" s="4">
        <v>0.0011627546296296297</v>
      </c>
      <c r="W47" s="4">
        <v>0.0010419560185185187</v>
      </c>
      <c r="X47" s="4">
        <v>0.0012317476851851851</v>
      </c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4"/>
      <c r="AJ47" s="4"/>
    </row>
    <row r="48" spans="1:36" ht="19.5" customHeight="1">
      <c r="A48" s="6">
        <v>45</v>
      </c>
      <c r="B48" s="8">
        <f t="shared" si="6"/>
      </c>
      <c r="C48" s="8">
        <f t="shared" si="7"/>
      </c>
      <c r="D48" s="6"/>
      <c r="E48" s="29">
        <f>LISTE!B47</f>
        <v>0</v>
      </c>
      <c r="F48" s="28">
        <f>LISTE!E47</f>
        <v>0</v>
      </c>
      <c r="G48" s="6">
        <v>45</v>
      </c>
      <c r="H48" s="7">
        <f t="shared" si="5"/>
      </c>
      <c r="I48" s="42" t="str">
        <f>LISTE!G52</f>
        <v>VHC</v>
      </c>
      <c r="J48" s="6"/>
      <c r="K48" s="43">
        <f>IF(LISTE!I47=0,"","X")</f>
      </c>
      <c r="L48" s="43">
        <f>IF(LISTE!J47=0,"","X")</f>
      </c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4"/>
      <c r="AJ48" s="4"/>
    </row>
    <row r="49" spans="1:36" ht="19.5" customHeight="1">
      <c r="A49" s="6">
        <v>46</v>
      </c>
      <c r="B49" s="8">
        <f t="shared" si="6"/>
      </c>
      <c r="C49" s="8">
        <f t="shared" si="7"/>
      </c>
      <c r="D49" s="6"/>
      <c r="E49" s="29">
        <f>LISTE!B48</f>
        <v>0</v>
      </c>
      <c r="F49" s="28">
        <f>LISTE!E48</f>
        <v>0</v>
      </c>
      <c r="G49" s="6">
        <v>46</v>
      </c>
      <c r="H49" s="7">
        <f t="shared" si="5"/>
      </c>
      <c r="I49" s="42">
        <f>LISTE!G48</f>
        <v>0</v>
      </c>
      <c r="J49" s="6"/>
      <c r="K49" s="43">
        <f>IF(LISTE!I48=0,"","X")</f>
      </c>
      <c r="L49" s="43">
        <f>IF(LISTE!J48=0,"","X")</f>
      </c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4"/>
      <c r="AJ49" s="4"/>
    </row>
    <row r="50" spans="1:36" ht="19.5" customHeight="1">
      <c r="A50" s="6">
        <v>47</v>
      </c>
      <c r="B50" s="8">
        <f t="shared" si="6"/>
      </c>
      <c r="C50" s="8">
        <f t="shared" si="7"/>
      </c>
      <c r="D50" s="6"/>
      <c r="E50" s="29">
        <f>LISTE!B49</f>
        <v>0</v>
      </c>
      <c r="F50" s="28">
        <f>LISTE!E49</f>
        <v>0</v>
      </c>
      <c r="G50" s="6">
        <v>47</v>
      </c>
      <c r="H50" s="7">
        <f t="shared" si="5"/>
      </c>
      <c r="I50" s="42">
        <f>LISTE!G49</f>
        <v>0</v>
      </c>
      <c r="J50" s="6"/>
      <c r="K50" s="43">
        <f>IF(LISTE!I49=0,"","X")</f>
      </c>
      <c r="L50" s="43">
        <f>IF(LISTE!J49=0,"","X")</f>
      </c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4"/>
      <c r="AJ50" s="4"/>
    </row>
    <row r="51" spans="1:36" ht="19.5" customHeight="1">
      <c r="A51" s="6">
        <v>48</v>
      </c>
      <c r="B51" s="8">
        <f t="shared" si="6"/>
      </c>
      <c r="C51" s="8">
        <f t="shared" si="7"/>
      </c>
      <c r="D51" s="6"/>
      <c r="E51" s="29">
        <f>LISTE!B50</f>
        <v>0</v>
      </c>
      <c r="F51" s="28">
        <f>LISTE!E50</f>
        <v>0</v>
      </c>
      <c r="G51" s="6">
        <v>48</v>
      </c>
      <c r="H51" s="7">
        <f t="shared" si="5"/>
      </c>
      <c r="I51" s="42">
        <f>LISTE!G50</f>
        <v>0</v>
      </c>
      <c r="J51" s="6"/>
      <c r="K51" s="43">
        <f>IF(LISTE!I50=0,"","X")</f>
      </c>
      <c r="L51" s="43">
        <f>IF(LISTE!J50=0,"","X")</f>
      </c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4"/>
      <c r="AJ51" s="4"/>
    </row>
    <row r="52" spans="1:36" ht="19.5" customHeight="1">
      <c r="A52" s="6">
        <v>49</v>
      </c>
      <c r="B52" s="8">
        <f t="shared" si="6"/>
      </c>
      <c r="C52" s="8">
        <f t="shared" si="7"/>
      </c>
      <c r="D52" s="6"/>
      <c r="E52" s="29">
        <f>LISTE!B51</f>
        <v>0</v>
      </c>
      <c r="F52" s="28">
        <f>LISTE!E51</f>
        <v>0</v>
      </c>
      <c r="G52" s="6">
        <v>49</v>
      </c>
      <c r="H52" s="7">
        <f t="shared" si="5"/>
      </c>
      <c r="I52" s="42">
        <f>LISTE!G51</f>
        <v>0</v>
      </c>
      <c r="J52" s="6"/>
      <c r="K52" s="43">
        <f>IF(LISTE!I51=0,"","X")</f>
      </c>
      <c r="L52" s="43">
        <f>IF(LISTE!J51=0,"","X")</f>
      </c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</row>
    <row r="53" spans="1:36" ht="19.5" customHeight="1">
      <c r="A53" s="6">
        <v>50</v>
      </c>
      <c r="B53" s="8">
        <f t="shared" si="6"/>
      </c>
      <c r="C53" s="8">
        <f t="shared" si="7"/>
      </c>
      <c r="D53" s="6"/>
      <c r="E53" s="29">
        <f>LISTE!B53</f>
        <v>0</v>
      </c>
      <c r="F53" s="28">
        <f>LISTE!E53</f>
        <v>0</v>
      </c>
      <c r="G53" s="6">
        <v>51</v>
      </c>
      <c r="H53" s="7">
        <f t="shared" si="5"/>
      </c>
      <c r="I53" s="42">
        <f>LISTE!G53</f>
        <v>0</v>
      </c>
      <c r="J53" s="6"/>
      <c r="K53" s="43">
        <f>IF(LISTE!I53=0,"","X")</f>
      </c>
      <c r="L53" s="43">
        <f>IF(LISTE!J53=0,"","X")</f>
      </c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</row>
    <row r="54" spans="1:36" ht="19.5" customHeight="1">
      <c r="A54" s="6">
        <v>51</v>
      </c>
      <c r="B54" s="8">
        <f t="shared" si="6"/>
      </c>
      <c r="C54" s="8">
        <f t="shared" si="7"/>
      </c>
      <c r="D54" s="6"/>
      <c r="E54" s="29">
        <f>LISTE!B54</f>
        <v>0</v>
      </c>
      <c r="F54" s="28">
        <f>LISTE!E54</f>
        <v>0</v>
      </c>
      <c r="G54" s="6">
        <v>52</v>
      </c>
      <c r="H54" s="7">
        <f t="shared" si="5"/>
      </c>
      <c r="I54" s="42">
        <f>LISTE!G54</f>
        <v>0</v>
      </c>
      <c r="J54" s="6"/>
      <c r="K54" s="43">
        <f>IF(LISTE!I54=0,"","X")</f>
      </c>
      <c r="L54" s="43">
        <f>IF(LISTE!J54=0,"","X")</f>
      </c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</row>
    <row r="55" spans="5:36" ht="15.75">
      <c r="E55" s="30"/>
      <c r="H55" s="2"/>
      <c r="I55" s="2"/>
      <c r="J55" s="2"/>
      <c r="K55" s="2"/>
      <c r="L55" s="2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</row>
    <row r="56" spans="5:36" ht="15.75">
      <c r="E56" s="30"/>
      <c r="H56" s="2"/>
      <c r="I56" s="2"/>
      <c r="J56" s="2"/>
      <c r="K56" s="2"/>
      <c r="L56" s="2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</row>
    <row r="57" spans="8:36" ht="15.75">
      <c r="H57" s="2"/>
      <c r="I57" s="2"/>
      <c r="J57" s="2"/>
      <c r="K57" s="2"/>
      <c r="L57" s="2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</row>
    <row r="58" spans="8:36" ht="15.75">
      <c r="H58" s="2"/>
      <c r="I58" s="2"/>
      <c r="J58" s="2"/>
      <c r="K58" s="2"/>
      <c r="L58" s="2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</row>
    <row r="59" spans="8:36" ht="15.75">
      <c r="H59" s="2"/>
      <c r="I59" s="2"/>
      <c r="J59" s="2"/>
      <c r="K59" s="2"/>
      <c r="L59" s="2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</row>
    <row r="60" spans="8:36" ht="15.75">
      <c r="H60" s="2"/>
      <c r="I60" s="2"/>
      <c r="J60" s="2"/>
      <c r="K60" s="2"/>
      <c r="L60" s="2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</row>
    <row r="61" spans="8:36" ht="15.75">
      <c r="H61" s="2"/>
      <c r="I61" s="2"/>
      <c r="J61" s="2"/>
      <c r="K61" s="2"/>
      <c r="L61" s="2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</row>
    <row r="62" spans="8:36" ht="15.75">
      <c r="H62" s="2"/>
      <c r="I62" s="2"/>
      <c r="J62" s="2"/>
      <c r="K62" s="2"/>
      <c r="L62" s="2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</row>
    <row r="63" spans="8:36" ht="15.75">
      <c r="H63" s="2"/>
      <c r="I63" s="2"/>
      <c r="J63" s="2"/>
      <c r="K63" s="2"/>
      <c r="L63" s="2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</row>
    <row r="64" spans="8:36" ht="15.75">
      <c r="H64" s="2"/>
      <c r="I64" s="2"/>
      <c r="J64" s="2"/>
      <c r="K64" s="2"/>
      <c r="L64" s="2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</row>
    <row r="65" spans="8:36" ht="15.75">
      <c r="H65" s="2"/>
      <c r="I65" s="2"/>
      <c r="J65" s="2"/>
      <c r="K65" s="2"/>
      <c r="L65" s="2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</row>
    <row r="66" spans="8:36" ht="15.75">
      <c r="H66" s="2"/>
      <c r="I66" s="2"/>
      <c r="J66" s="2"/>
      <c r="K66" s="2"/>
      <c r="L66" s="2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</row>
  </sheetData>
  <sheetProtection/>
  <autoFilter ref="E3:X54">
    <sortState ref="E4:X66">
      <sortCondition sortBy="value" ref="H4:H66"/>
    </sortState>
  </autoFilter>
  <mergeCells count="1">
    <mergeCell ref="B2:C2"/>
  </mergeCells>
  <printOptions/>
  <pageMargins left="0" right="0" top="0.76" bottom="0" header="0.39000000000000007" footer="0.30000000000000004"/>
  <pageSetup orientation="portrait" paperSize="9" r:id="rId2"/>
  <headerFooter alignWithMargins="0">
    <oddHeader>&amp;C&amp;"Calibri,Gras"&amp;16CLASSEMENT SCRATCH 5EME RALLYE DES MILLE ETANGS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4"/>
  <sheetViews>
    <sheetView zoomScalePageLayoutView="0" workbookViewId="0" topLeftCell="A4">
      <selection activeCell="C33" sqref="C33"/>
    </sheetView>
  </sheetViews>
  <sheetFormatPr defaultColWidth="10.75390625" defaultRowHeight="15.75"/>
  <cols>
    <col min="1" max="1" width="3.875" style="15" customWidth="1"/>
    <col min="2" max="2" width="3.75390625" style="16" customWidth="1"/>
    <col min="3" max="3" width="15.50390625" style="15" customWidth="1"/>
    <col min="4" max="4" width="9.50390625" style="15" hidden="1" customWidth="1"/>
    <col min="5" max="5" width="9.50390625" style="16" hidden="1" customWidth="1"/>
    <col min="6" max="6" width="8.50390625" style="15" customWidth="1"/>
    <col min="7" max="7" width="9.50390625" style="15" hidden="1" customWidth="1"/>
    <col min="8" max="8" width="10.75390625" style="15" hidden="1" customWidth="1"/>
    <col min="9" max="20" width="7.50390625" style="16" customWidth="1"/>
    <col min="21" max="21" width="7.50390625" style="0" customWidth="1"/>
    <col min="22" max="16384" width="10.75390625" style="15" customWidth="1"/>
  </cols>
  <sheetData>
    <row r="1" spans="1:32" s="16" customFormat="1" ht="21.75" customHeight="1">
      <c r="A1" s="32" t="s">
        <v>68</v>
      </c>
      <c r="B1" s="32" t="s">
        <v>32</v>
      </c>
      <c r="C1" s="14" t="s">
        <v>29</v>
      </c>
      <c r="D1" s="14" t="s">
        <v>0</v>
      </c>
      <c r="E1" s="14" t="s">
        <v>26</v>
      </c>
      <c r="F1" s="14" t="s">
        <v>1</v>
      </c>
      <c r="G1" s="14" t="s">
        <v>2</v>
      </c>
      <c r="H1" s="14" t="s">
        <v>16</v>
      </c>
      <c r="I1" s="14" t="s">
        <v>3</v>
      </c>
      <c r="J1" s="14" t="s">
        <v>4</v>
      </c>
      <c r="K1" s="14" t="s">
        <v>5</v>
      </c>
      <c r="L1" s="14" t="s">
        <v>6</v>
      </c>
      <c r="M1" s="14" t="s">
        <v>7</v>
      </c>
      <c r="N1" s="14" t="s">
        <v>8</v>
      </c>
      <c r="O1" s="14" t="s">
        <v>9</v>
      </c>
      <c r="P1" s="14" t="s">
        <v>10</v>
      </c>
      <c r="Q1" s="14" t="s">
        <v>11</v>
      </c>
      <c r="R1" s="14" t="s">
        <v>12</v>
      </c>
      <c r="S1" s="14" t="s">
        <v>13</v>
      </c>
      <c r="T1" s="14" t="s">
        <v>14</v>
      </c>
      <c r="U1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2"/>
    </row>
    <row r="2" spans="1:32" ht="15.75" customHeight="1">
      <c r="A2" s="31">
        <v>1</v>
      </c>
      <c r="B2" s="27">
        <f>SAISIE!G4</f>
        <v>3</v>
      </c>
      <c r="C2" s="20" t="str">
        <f>SAISIE!E4</f>
        <v>BOISSENIN Luc</v>
      </c>
      <c r="D2" s="20" t="str">
        <f>SAISIE!F4</f>
        <v>SUBARU Impreza</v>
      </c>
      <c r="E2" s="20">
        <f>SAISIE!G4</f>
        <v>3</v>
      </c>
      <c r="F2" s="20">
        <f>SAISIE!H4</f>
        <v>0.0100675</v>
      </c>
      <c r="G2" s="17"/>
      <c r="H2" s="17"/>
      <c r="I2" s="53">
        <f>SAISIE!M4</f>
        <v>0.0007624305555555557</v>
      </c>
      <c r="J2" s="52">
        <f>SAISIE!N4</f>
        <v>0.0008454282407407407</v>
      </c>
      <c r="K2" s="12">
        <f>SAISIE!O4</f>
        <v>0.0009823379629629629</v>
      </c>
      <c r="L2" s="12">
        <f>SAISIE!P4</f>
        <v>0.0009263888888888889</v>
      </c>
      <c r="M2" s="51">
        <f>SAISIE!Q4</f>
        <v>0.0007668634259259259</v>
      </c>
      <c r="N2" s="51">
        <f>SAISIE!R4</f>
        <v>0.000806412037037037</v>
      </c>
      <c r="O2" s="54">
        <f>SAISIE!S4</f>
        <v>0.0007488194444444444</v>
      </c>
      <c r="P2" s="51">
        <f>SAISIE!T4</f>
        <v>0.000814675925925926</v>
      </c>
      <c r="Q2" s="12">
        <f>SAISIE!U4</f>
        <v>0.0009187615740740741</v>
      </c>
      <c r="R2" s="53">
        <f>SAISIE!V4</f>
        <v>0.0008734953703703704</v>
      </c>
      <c r="S2" s="12">
        <f>SAISIE!W4</f>
        <v>0.0008137962962962963</v>
      </c>
      <c r="T2" s="53">
        <f>SAISIE!X4</f>
        <v>0.0008080902777777778</v>
      </c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</row>
    <row r="3" spans="1:32" ht="15.75" customHeight="1">
      <c r="A3" s="31">
        <v>2</v>
      </c>
      <c r="B3" s="27">
        <f>SAISIE!G5</f>
        <v>24</v>
      </c>
      <c r="C3" s="20" t="str">
        <f>SAISIE!E5</f>
        <v>CAMUS Sylvain</v>
      </c>
      <c r="D3" s="21" t="s">
        <v>20</v>
      </c>
      <c r="E3" s="17">
        <v>4</v>
      </c>
      <c r="F3" s="20">
        <f>SAISIE!H5</f>
        <v>0.01012480324074074</v>
      </c>
      <c r="G3" s="17"/>
      <c r="H3" s="17"/>
      <c r="I3" s="12">
        <f>SAISIE!M5</f>
        <v>0.0007962847222222222</v>
      </c>
      <c r="J3" s="51">
        <f>SAISIE!N5</f>
        <v>0.0008355671296296296</v>
      </c>
      <c r="K3" s="53">
        <f>SAISIE!O5</f>
        <v>0.0008601041666666667</v>
      </c>
      <c r="L3" s="12">
        <f>SAISIE!P5</f>
        <v>0.0009510763888888889</v>
      </c>
      <c r="M3" s="12">
        <f>SAISIE!Q5</f>
        <v>0.0007816319444444445</v>
      </c>
      <c r="N3" s="12">
        <f>SAISIE!R5</f>
        <v>0.0008748148148148148</v>
      </c>
      <c r="O3" s="12">
        <f>SAISIE!S5</f>
        <v>0.0007554398148148148</v>
      </c>
      <c r="P3" s="53">
        <f>SAISIE!T5</f>
        <v>0.0008204513888888888</v>
      </c>
      <c r="Q3" s="12">
        <f>SAISIE!U5</f>
        <v>0.0009158333333333333</v>
      </c>
      <c r="R3" s="12">
        <f>SAISIE!V5</f>
        <v>0.0009070601851851852</v>
      </c>
      <c r="S3" s="12">
        <f>SAISIE!W5</f>
        <v>0.000777962962962963</v>
      </c>
      <c r="T3" s="12">
        <f>SAISIE!X5</f>
        <v>0.0008485763888888891</v>
      </c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</row>
    <row r="4" spans="1:32" ht="15.75" customHeight="1">
      <c r="A4" s="31">
        <v>3</v>
      </c>
      <c r="B4" s="27">
        <f>SAISIE!G6</f>
        <v>5</v>
      </c>
      <c r="C4" s="20" t="str">
        <f>SAISIE!E6</f>
        <v>VICARINI Hubert</v>
      </c>
      <c r="D4" s="21" t="s">
        <v>28</v>
      </c>
      <c r="E4" s="17">
        <v>20</v>
      </c>
      <c r="F4" s="20">
        <f>SAISIE!H6</f>
        <v>0.0102503125</v>
      </c>
      <c r="G4" s="17"/>
      <c r="H4" s="17"/>
      <c r="I4" s="12">
        <f>SAISIE!M6</f>
        <v>0.0008003356481481481</v>
      </c>
      <c r="J4" s="12">
        <f>SAISIE!N6</f>
        <v>0.0009134490740740742</v>
      </c>
      <c r="K4" s="12">
        <f>SAISIE!O6</f>
        <v>0.0009884027777777777</v>
      </c>
      <c r="L4" s="51">
        <f>SAISIE!P6</f>
        <v>0.0008955555555555556</v>
      </c>
      <c r="M4" s="53">
        <f>SAISIE!Q6</f>
        <v>0.0007791666666666667</v>
      </c>
      <c r="N4" s="52">
        <f>SAISIE!R6</f>
        <v>0.0008601273148148149</v>
      </c>
      <c r="O4" s="53">
        <f>SAISIE!S6</f>
        <v>0.0007459722222222222</v>
      </c>
      <c r="P4" s="12">
        <f>SAISIE!T6</f>
        <v>0.0008524189814814815</v>
      </c>
      <c r="Q4" s="12">
        <f>SAISIE!U6</f>
        <v>0.0009667476851851852</v>
      </c>
      <c r="R4" s="51">
        <f>SAISIE!V6</f>
        <v>0.0008536342592592593</v>
      </c>
      <c r="S4" s="51">
        <f>SAISIE!W6</f>
        <v>0.0007610532407407406</v>
      </c>
      <c r="T4" s="52">
        <f>SAISIE!X6</f>
        <v>0.000833449074074074</v>
      </c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</row>
    <row r="5" spans="1:32" ht="15.75" customHeight="1">
      <c r="A5" s="31">
        <v>4</v>
      </c>
      <c r="B5" s="27">
        <f>SAISIE!G7</f>
        <v>12</v>
      </c>
      <c r="C5" s="20" t="str">
        <f>SAISIE!E7</f>
        <v>LAFOREST Alexandre</v>
      </c>
      <c r="D5" s="21" t="s">
        <v>19</v>
      </c>
      <c r="E5" s="17">
        <v>3</v>
      </c>
      <c r="F5" s="20">
        <f>SAISIE!H7</f>
        <v>0.010302071759259259</v>
      </c>
      <c r="G5" s="17"/>
      <c r="H5" s="17"/>
      <c r="I5" s="12">
        <f>SAISIE!M7</f>
        <v>0.0008168402777777778</v>
      </c>
      <c r="J5" s="53">
        <f>SAISIE!N7</f>
        <v>0.0008431944444444445</v>
      </c>
      <c r="K5" s="12">
        <f>SAISIE!O7</f>
        <v>0.0009387384259259259</v>
      </c>
      <c r="L5" s="53">
        <f>SAISIE!P7</f>
        <v>0.0009159259259259259</v>
      </c>
      <c r="M5" s="12">
        <f>SAISIE!Q7</f>
        <v>0.0007864699074074073</v>
      </c>
      <c r="N5" s="12">
        <f>SAISIE!R7</f>
        <v>0.0008849884259259259</v>
      </c>
      <c r="O5" s="12">
        <f>SAISIE!S7</f>
        <v>0.0008044907407407406</v>
      </c>
      <c r="P5" s="52">
        <f>SAISIE!T7</f>
        <v>0.0008433912037037037</v>
      </c>
      <c r="Q5" s="12">
        <f>SAISIE!U7</f>
        <v>0.0009361689814814814</v>
      </c>
      <c r="R5" s="52">
        <f>SAISIE!V7</f>
        <v>0.0008949074074074073</v>
      </c>
      <c r="S5" s="12">
        <f>SAISIE!W7</f>
        <v>0.0007802777777777777</v>
      </c>
      <c r="T5" s="12">
        <f>SAISIE!X7</f>
        <v>0.0008566782407407408</v>
      </c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</row>
    <row r="6" spans="1:32" ht="15.75" customHeight="1">
      <c r="A6" s="31">
        <v>5</v>
      </c>
      <c r="B6" s="27">
        <f>SAISIE!G8</f>
        <v>11</v>
      </c>
      <c r="C6" s="20" t="str">
        <f>SAISIE!E8</f>
        <v>GRIMAUD Arnaud</v>
      </c>
      <c r="D6" s="21" t="s">
        <v>21</v>
      </c>
      <c r="E6" s="17">
        <v>5</v>
      </c>
      <c r="F6" s="20">
        <f>SAISIE!H8</f>
        <v>0.010338993055555556</v>
      </c>
      <c r="G6" s="17"/>
      <c r="H6" s="17" t="s">
        <v>18</v>
      </c>
      <c r="I6" s="12">
        <f>SAISIE!M8</f>
        <v>0.0008062847222222221</v>
      </c>
      <c r="J6" s="12">
        <f>SAISIE!N8</f>
        <v>0.0008855324074074075</v>
      </c>
      <c r="K6" s="12">
        <f>SAISIE!O8</f>
        <v>0.000905787037037037</v>
      </c>
      <c r="L6" s="12">
        <f>SAISIE!P8</f>
        <v>0.0009378356481481481</v>
      </c>
      <c r="M6" s="12">
        <f>SAISIE!Q8</f>
        <v>0.0007932870370370369</v>
      </c>
      <c r="N6" s="12">
        <f>SAISIE!R8</f>
        <v>0.000927349537037037</v>
      </c>
      <c r="O6" s="12">
        <f>SAISIE!S8</f>
        <v>0.0007556712962962964</v>
      </c>
      <c r="P6" s="12">
        <f>SAISIE!T8</f>
        <v>0.0008865972222222222</v>
      </c>
      <c r="Q6" s="51">
        <f>SAISIE!U8</f>
        <v>0.0008565046296296297</v>
      </c>
      <c r="R6" s="12">
        <f>SAISIE!V8</f>
        <v>0.0009117361111111111</v>
      </c>
      <c r="S6" s="12">
        <f>SAISIE!W8</f>
        <v>0.0007983796296296297</v>
      </c>
      <c r="T6" s="12">
        <f>SAISIE!X8</f>
        <v>0.0008740277777777777</v>
      </c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</row>
    <row r="7" spans="1:32" ht="15.75" customHeight="1">
      <c r="A7" s="31">
        <v>6</v>
      </c>
      <c r="B7" s="27">
        <f>SAISIE!G9</f>
        <v>4</v>
      </c>
      <c r="C7" s="20" t="str">
        <f>SAISIE!E9</f>
        <v>SEGAUD Stéphane</v>
      </c>
      <c r="D7" s="19">
        <v>205</v>
      </c>
      <c r="E7" s="17">
        <v>14</v>
      </c>
      <c r="F7" s="20">
        <f>SAISIE!H9</f>
        <v>0.010362523148148152</v>
      </c>
      <c r="G7" s="17"/>
      <c r="H7" s="17"/>
      <c r="I7" s="12">
        <f>SAISIE!M9</f>
        <v>0.0008215740740740741</v>
      </c>
      <c r="J7" s="12">
        <f>SAISIE!N9</f>
        <v>0.000881863425925926</v>
      </c>
      <c r="K7" s="12">
        <f>SAISIE!O9</f>
        <v>0.00088375</v>
      </c>
      <c r="L7" s="12">
        <f>SAISIE!P9</f>
        <v>0.0009472916666666667</v>
      </c>
      <c r="M7" s="52">
        <f>SAISIE!Q9</f>
        <v>0.0007795949074074073</v>
      </c>
      <c r="N7" s="12">
        <f>SAISIE!R9</f>
        <v>0.0008856018518518518</v>
      </c>
      <c r="O7" s="12">
        <f>SAISIE!S9</f>
        <v>0.000773912037037037</v>
      </c>
      <c r="P7" s="12">
        <f>SAISIE!T9</f>
        <v>0.0008638310185185186</v>
      </c>
      <c r="Q7" s="12">
        <f>SAISIE!U9</f>
        <v>0.000898900462962963</v>
      </c>
      <c r="R7" s="12">
        <f>SAISIE!V9</f>
        <v>0.0009680671296296296</v>
      </c>
      <c r="S7" s="53">
        <f>SAISIE!W9</f>
        <v>0.0007672337962962962</v>
      </c>
      <c r="T7" s="12">
        <f>SAISIE!X9</f>
        <v>0.0008909027777777778</v>
      </c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</row>
    <row r="8" spans="1:32" ht="15.75" customHeight="1">
      <c r="A8" s="31">
        <v>7</v>
      </c>
      <c r="B8" s="27">
        <f>SAISIE!G10</f>
        <v>1</v>
      </c>
      <c r="C8" s="20" t="str">
        <f>SAISIE!E10</f>
        <v>LEROY Audrick</v>
      </c>
      <c r="D8" s="21" t="s">
        <v>17</v>
      </c>
      <c r="E8" s="17">
        <v>1</v>
      </c>
      <c r="F8" s="20">
        <f>SAISIE!H10</f>
        <v>0.010372291666666669</v>
      </c>
      <c r="G8" s="17"/>
      <c r="H8" s="17"/>
      <c r="I8" s="12">
        <f>SAISIE!M10</f>
        <v>0.0007644212962962964</v>
      </c>
      <c r="J8" s="12">
        <f>SAISIE!N10</f>
        <v>0.0008967129629629629</v>
      </c>
      <c r="K8" s="51">
        <f>SAISIE!O10</f>
        <v>0.0008570949074074074</v>
      </c>
      <c r="L8" s="52">
        <f>SAISIE!P10</f>
        <v>0.0009200347222222223</v>
      </c>
      <c r="M8" s="12">
        <f>SAISIE!Q10</f>
        <v>0.0008083217592592594</v>
      </c>
      <c r="N8" s="12">
        <f>SAISIE!R10</f>
        <v>0.0009557060185185185</v>
      </c>
      <c r="O8" s="12">
        <f>SAISIE!S10</f>
        <v>0.000774050925925926</v>
      </c>
      <c r="P8" s="12">
        <f>SAISIE!T10</f>
        <v>0.0009402430555555556</v>
      </c>
      <c r="Q8" s="52">
        <f>SAISIE!U10</f>
        <v>0.000883287037037037</v>
      </c>
      <c r="R8" s="12">
        <f>SAISIE!V10</f>
        <v>0.0009125694444444445</v>
      </c>
      <c r="S8" s="12">
        <f>SAISIE!W10</f>
        <v>0.0007807407407407408</v>
      </c>
      <c r="T8" s="12">
        <f>SAISIE!X10</f>
        <v>0.0008791087962962962</v>
      </c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</row>
    <row r="9" spans="1:32" ht="15.75" customHeight="1">
      <c r="A9" s="31">
        <v>8</v>
      </c>
      <c r="B9" s="27">
        <f>SAISIE!G11</f>
        <v>14</v>
      </c>
      <c r="C9" s="20" t="str">
        <f>SAISIE!E11</f>
        <v>ROULIN Achille</v>
      </c>
      <c r="D9" s="19">
        <v>307</v>
      </c>
      <c r="E9" s="17">
        <v>12</v>
      </c>
      <c r="F9" s="20">
        <f>SAISIE!H11</f>
        <v>0.010518738425925926</v>
      </c>
      <c r="G9" s="17"/>
      <c r="H9" s="17"/>
      <c r="I9" s="51">
        <f>SAISIE!M11</f>
        <v>0.0007537615740740741</v>
      </c>
      <c r="J9" s="12">
        <f>SAISIE!N11</f>
        <v>0.0008692476851851851</v>
      </c>
      <c r="K9" s="12">
        <f>SAISIE!O11</f>
        <v>0.0009489004629629629</v>
      </c>
      <c r="L9" s="12">
        <f>SAISIE!P11</f>
        <v>0.0009964583333333334</v>
      </c>
      <c r="M9" s="12">
        <f>SAISIE!Q11</f>
        <v>0.0008877430555555557</v>
      </c>
      <c r="N9" s="12">
        <f>SAISIE!R11</f>
        <v>0.000926724537037037</v>
      </c>
      <c r="O9" s="51">
        <f>SAISIE!S11</f>
        <v>0.0007368287037037036</v>
      </c>
      <c r="P9" s="12">
        <f>SAISIE!T11</f>
        <v>0.0008679745370370372</v>
      </c>
      <c r="Q9" s="12">
        <f>SAISIE!U11</f>
        <v>0.0009171064814814814</v>
      </c>
      <c r="R9" s="12">
        <f>SAISIE!V11</f>
        <v>0.0009187731481481482</v>
      </c>
      <c r="S9" s="12">
        <f>SAISIE!W11</f>
        <v>0.0008120601851851852</v>
      </c>
      <c r="T9" s="12">
        <f>SAISIE!X11</f>
        <v>0.0008831597222222222</v>
      </c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</row>
    <row r="10" spans="1:32" ht="15.75" customHeight="1">
      <c r="A10" s="31">
        <v>9</v>
      </c>
      <c r="B10" s="27">
        <f>SAISIE!G12</f>
        <v>16</v>
      </c>
      <c r="C10" s="20" t="str">
        <f>SAISIE!E12</f>
        <v>REIMBOLT Alexis</v>
      </c>
      <c r="D10" s="21" t="s">
        <v>22</v>
      </c>
      <c r="E10" s="17">
        <v>6</v>
      </c>
      <c r="F10" s="20">
        <f>SAISIE!H12</f>
        <v>0.01065332175925926</v>
      </c>
      <c r="G10" s="17" t="s">
        <v>18</v>
      </c>
      <c r="H10" s="17"/>
      <c r="I10" s="12">
        <f>SAISIE!M12</f>
        <v>0.0007664120370370369</v>
      </c>
      <c r="J10" s="12">
        <f>SAISIE!N12</f>
        <v>0.0009306481481481482</v>
      </c>
      <c r="K10" s="12">
        <f>SAISIE!O12</f>
        <v>0.0009756944444444444</v>
      </c>
      <c r="L10" s="12">
        <f>SAISIE!P12</f>
        <v>0.0009330555555555555</v>
      </c>
      <c r="M10" s="12">
        <f>SAISIE!Q12</f>
        <v>0.0008390162037037038</v>
      </c>
      <c r="N10" s="12">
        <f>SAISIE!R12</f>
        <v>0.0009764236111111111</v>
      </c>
      <c r="O10" s="12">
        <f>SAISIE!S12</f>
        <v>0.0007443981481481482</v>
      </c>
      <c r="P10" s="12">
        <f>SAISIE!T12</f>
        <v>0.000945925925925926</v>
      </c>
      <c r="Q10" s="53">
        <f>SAISIE!U12</f>
        <v>0.0008726273148148148</v>
      </c>
      <c r="R10" s="12">
        <f>SAISIE!V12</f>
        <v>0.0009032638888888889</v>
      </c>
      <c r="S10" s="52">
        <f>SAISIE!W12</f>
        <v>0.0007773842592592592</v>
      </c>
      <c r="T10" s="12">
        <f>SAISIE!X12</f>
        <v>0.0009884722222222222</v>
      </c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</row>
    <row r="11" spans="1:32" ht="15.75" customHeight="1">
      <c r="A11" s="31">
        <v>10</v>
      </c>
      <c r="B11" s="27">
        <f>SAISIE!G13</f>
        <v>40</v>
      </c>
      <c r="C11" s="20" t="str">
        <f>SAISIE!E13</f>
        <v>REIMBOLT Alain</v>
      </c>
      <c r="D11" s="21"/>
      <c r="E11" s="17"/>
      <c r="F11" s="20">
        <f>SAISIE!H13</f>
        <v>0.010666064814814814</v>
      </c>
      <c r="G11" s="17"/>
      <c r="H11" s="17"/>
      <c r="I11" s="12">
        <f>SAISIE!M13</f>
        <v>0.0008053240740740741</v>
      </c>
      <c r="J11" s="12">
        <f>SAISIE!N13</f>
        <v>0.0008940277777777778</v>
      </c>
      <c r="K11" s="12">
        <f>SAISIE!O13</f>
        <v>0.0009075231481481482</v>
      </c>
      <c r="L11" s="12">
        <f>SAISIE!P13</f>
        <v>0.001047939814814815</v>
      </c>
      <c r="M11" s="12">
        <f>SAISIE!Q13</f>
        <v>0.0008671759259259259</v>
      </c>
      <c r="N11" s="12">
        <f>SAISIE!R13</f>
        <v>0.0008586805555555556</v>
      </c>
      <c r="O11" s="12">
        <f>SAISIE!S13</f>
        <v>0.0007981944444444444</v>
      </c>
      <c r="P11" s="12">
        <f>SAISIE!T13</f>
        <v>0.0009210532407407406</v>
      </c>
      <c r="Q11" s="12">
        <f>SAISIE!U13</f>
        <v>0.0009531828703703703</v>
      </c>
      <c r="R11" s="12">
        <f>SAISIE!V13</f>
        <v>0.0009713194444444445</v>
      </c>
      <c r="S11" s="12">
        <f>SAISIE!W13</f>
        <v>0.0008019328703703704</v>
      </c>
      <c r="T11" s="12">
        <f>SAISIE!X13</f>
        <v>0.0008397106481481481</v>
      </c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</row>
    <row r="12" spans="1:32" ht="15.75" customHeight="1">
      <c r="A12" s="31">
        <v>11</v>
      </c>
      <c r="B12" s="27">
        <f>SAISIE!G14</f>
        <v>36</v>
      </c>
      <c r="C12" s="20" t="str">
        <f>SAISIE!E14</f>
        <v>ROULIN Célestin</v>
      </c>
      <c r="D12" s="21"/>
      <c r="E12" s="17"/>
      <c r="F12" s="20">
        <f>SAISIE!H14</f>
        <v>0.010683657407407407</v>
      </c>
      <c r="G12" s="17"/>
      <c r="H12" s="17"/>
      <c r="I12" s="12">
        <f>SAISIE!M14</f>
        <v>0.0008121527777777779</v>
      </c>
      <c r="J12" s="12">
        <f>SAISIE!N14</f>
        <v>0.0008804398148148148</v>
      </c>
      <c r="K12" s="12">
        <f>SAISIE!O14</f>
        <v>0.0009813657407407408</v>
      </c>
      <c r="L12" s="12">
        <f>SAISIE!P14</f>
        <v>0.0009468749999999999</v>
      </c>
      <c r="M12" s="12">
        <f>SAISIE!Q14</f>
        <v>0.0008489583333333332</v>
      </c>
      <c r="N12" s="53">
        <f>SAISIE!R14</f>
        <v>0.0008332175925925925</v>
      </c>
      <c r="O12" s="52">
        <f>SAISIE!S14</f>
        <v>0.0007466203703703703</v>
      </c>
      <c r="P12" s="12">
        <f>SAISIE!T14</f>
        <v>0.0008461342592592591</v>
      </c>
      <c r="Q12" s="12">
        <f>SAISIE!U14</f>
        <v>0.0010030671296296296</v>
      </c>
      <c r="R12" s="12">
        <f>SAISIE!V14</f>
        <v>0.0010949074074074075</v>
      </c>
      <c r="S12" s="12">
        <f>SAISIE!W14</f>
        <v>0.0008516087962962964</v>
      </c>
      <c r="T12" s="12">
        <f>SAISIE!X14</f>
        <v>0.0008383101851851853</v>
      </c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</row>
    <row r="13" spans="1:32" ht="15.75" customHeight="1">
      <c r="A13" s="31">
        <v>12</v>
      </c>
      <c r="B13" s="27">
        <f>SAISIE!G15</f>
        <v>2</v>
      </c>
      <c r="C13" s="20" t="str">
        <f>SAISIE!E15</f>
        <v>BICHET Florian</v>
      </c>
      <c r="D13" s="21"/>
      <c r="E13" s="17"/>
      <c r="F13" s="20">
        <f>SAISIE!H15</f>
        <v>0.010762708333333336</v>
      </c>
      <c r="G13" s="17"/>
      <c r="H13" s="17"/>
      <c r="I13" s="52">
        <f>SAISIE!M15</f>
        <v>0.0007700694444444444</v>
      </c>
      <c r="J13" s="12">
        <f>SAISIE!N15</f>
        <v>0.0008886689814814815</v>
      </c>
      <c r="K13" s="52">
        <f>SAISIE!O15</f>
        <v>0.0008742939814814815</v>
      </c>
      <c r="L13" s="12">
        <f>SAISIE!P15</f>
        <v>0.0009410532407407407</v>
      </c>
      <c r="M13" s="12">
        <f>SAISIE!Q15</f>
        <v>0.0008697569444444446</v>
      </c>
      <c r="N13" s="12">
        <f>SAISIE!R15</f>
        <v>0.0008953009259259258</v>
      </c>
      <c r="O13" s="12">
        <f>SAISIE!S15</f>
        <v>0.0008072685185185184</v>
      </c>
      <c r="P13" s="12">
        <f>SAISIE!T15</f>
        <v>0.0008828587962962962</v>
      </c>
      <c r="Q13" s="12">
        <f>SAISIE!U15</f>
        <v>0.0009725925925925926</v>
      </c>
      <c r="R13" s="12">
        <f>SAISIE!V15</f>
        <v>0.000896400462962963</v>
      </c>
      <c r="S13" s="12">
        <f>SAISIE!W15</f>
        <v>0.0011572916666666667</v>
      </c>
      <c r="T13" s="51">
        <f>SAISIE!X15</f>
        <v>0.0008071527777777778</v>
      </c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</row>
    <row r="14" spans="1:32" ht="15.75" customHeight="1">
      <c r="A14" s="31">
        <v>13</v>
      </c>
      <c r="B14" s="27">
        <f>SAISIE!G16</f>
        <v>9</v>
      </c>
      <c r="C14" s="20" t="str">
        <f>SAISIE!E16</f>
        <v>BICHET Didier</v>
      </c>
      <c r="D14" s="21"/>
      <c r="E14" s="17"/>
      <c r="F14" s="20">
        <f>SAISIE!H16</f>
        <v>0.010845833333333334</v>
      </c>
      <c r="G14" s="17"/>
      <c r="H14" s="17"/>
      <c r="I14" s="12">
        <f>SAISIE!M16</f>
        <v>0.0007875462962962962</v>
      </c>
      <c r="J14" s="12">
        <f>SAISIE!N16</f>
        <v>0.000954837962962963</v>
      </c>
      <c r="K14" s="12">
        <f>SAISIE!O16</f>
        <v>0.000921875</v>
      </c>
      <c r="L14" s="12">
        <f>SAISIE!P16</f>
        <v>0.0009547800925925926</v>
      </c>
      <c r="M14" s="12">
        <f>SAISIE!Q16</f>
        <v>0.0008367592592592593</v>
      </c>
      <c r="N14" s="12">
        <f>SAISIE!R16</f>
        <v>0.0009890856481481482</v>
      </c>
      <c r="O14" s="12">
        <f>SAISIE!S16</f>
        <v>0.0008734027777777777</v>
      </c>
      <c r="P14" s="12">
        <f>SAISIE!T16</f>
        <v>0.0009549768518518518</v>
      </c>
      <c r="Q14" s="54">
        <f>SAISIE!U16</f>
        <v>0.0008988310185185184</v>
      </c>
      <c r="R14" s="12">
        <f>SAISIE!V16</f>
        <v>0.0009544444444444445</v>
      </c>
      <c r="S14" s="12">
        <f>SAISIE!W16</f>
        <v>0.0008296296296296295</v>
      </c>
      <c r="T14" s="12">
        <f>SAISIE!X16</f>
        <v>0.0008896643518518519</v>
      </c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</row>
    <row r="15" spans="1:32" ht="15.75" customHeight="1">
      <c r="A15" s="31">
        <v>14</v>
      </c>
      <c r="B15" s="27">
        <f>SAISIE!G17</f>
        <v>6</v>
      </c>
      <c r="C15" s="20" t="str">
        <f>SAISIE!E17</f>
        <v>KRAY Cédric</v>
      </c>
      <c r="D15" s="21"/>
      <c r="E15" s="17"/>
      <c r="F15" s="20">
        <f>SAISIE!H17</f>
        <v>0.010879745370370371</v>
      </c>
      <c r="G15" s="17"/>
      <c r="H15" s="17"/>
      <c r="I15" s="12">
        <f>SAISIE!M17</f>
        <v>0.000814849537037037</v>
      </c>
      <c r="J15" s="12">
        <f>SAISIE!N17</f>
        <v>0.0009131828703703705</v>
      </c>
      <c r="K15" s="12">
        <f>SAISIE!O17</f>
        <v>0.0009582523148148149</v>
      </c>
      <c r="L15" s="12">
        <f>SAISIE!P17</f>
        <v>0.0009722685185185185</v>
      </c>
      <c r="M15" s="12">
        <f>SAISIE!Q17</f>
        <v>0.0008871990740740741</v>
      </c>
      <c r="N15" s="12">
        <f>SAISIE!R17</f>
        <v>0.0009489467592592592</v>
      </c>
      <c r="O15" s="12">
        <f>SAISIE!S17</f>
        <v>0.0008222685185185185</v>
      </c>
      <c r="P15" s="12">
        <f>SAISIE!T17</f>
        <v>0.0009208796296296297</v>
      </c>
      <c r="Q15" s="12">
        <f>SAISIE!U17</f>
        <v>0.0009030439814814816</v>
      </c>
      <c r="R15" s="12">
        <f>SAISIE!V17</f>
        <v>0.0009620601851851852</v>
      </c>
      <c r="S15" s="12">
        <f>SAISIE!W17</f>
        <v>0.0008486689814814815</v>
      </c>
      <c r="T15" s="12">
        <f>SAISIE!X17</f>
        <v>0.000928125</v>
      </c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</row>
    <row r="16" spans="1:32" ht="15.75" customHeight="1">
      <c r="A16" s="31">
        <v>15</v>
      </c>
      <c r="B16" s="27">
        <f>SAISIE!G18</f>
        <v>29</v>
      </c>
      <c r="C16" s="20" t="str">
        <f>SAISIE!E18</f>
        <v>SEGAUD Aurélie</v>
      </c>
      <c r="D16" s="21"/>
      <c r="E16" s="17"/>
      <c r="F16" s="20">
        <f>SAISIE!H18</f>
        <v>0.010922291666666667</v>
      </c>
      <c r="G16" s="17"/>
      <c r="H16" s="17"/>
      <c r="I16" s="12">
        <f>SAISIE!M18</f>
        <v>0.0008159837962962963</v>
      </c>
      <c r="J16" s="12">
        <f>SAISIE!N18</f>
        <v>0.0009594212962962963</v>
      </c>
      <c r="K16" s="12">
        <f>SAISIE!O18</f>
        <v>0.0009535416666666667</v>
      </c>
      <c r="L16" s="12">
        <f>SAISIE!P18</f>
        <v>0.0010139814814814814</v>
      </c>
      <c r="M16" s="12">
        <f>SAISIE!Q18</f>
        <v>0.0008271180555555554</v>
      </c>
      <c r="N16" s="12">
        <f>SAISIE!R18</f>
        <v>0.0009105092592592592</v>
      </c>
      <c r="O16" s="12">
        <f>SAISIE!S18</f>
        <v>0.0008248263888888889</v>
      </c>
      <c r="P16" s="12">
        <f>SAISIE!T18</f>
        <v>0.0009160879629629628</v>
      </c>
      <c r="Q16" s="12">
        <f>SAISIE!U18</f>
        <v>0.0009591550925925926</v>
      </c>
      <c r="R16" s="12">
        <f>SAISIE!V18</f>
        <v>0.0009727777777777778</v>
      </c>
      <c r="S16" s="12">
        <f>SAISIE!W18</f>
        <v>0.0008513773148148148</v>
      </c>
      <c r="T16" s="12">
        <f>SAISIE!X18</f>
        <v>0.0009175115740740741</v>
      </c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</row>
    <row r="17" spans="1:32" ht="15.75" customHeight="1">
      <c r="A17" s="31">
        <v>16</v>
      </c>
      <c r="B17" s="27">
        <f>SAISIE!G19</f>
        <v>18</v>
      </c>
      <c r="C17" s="20" t="str">
        <f>SAISIE!E19</f>
        <v>BICHET Bruno</v>
      </c>
      <c r="D17" s="21"/>
      <c r="E17" s="17"/>
      <c r="F17" s="20">
        <f>SAISIE!H19</f>
        <v>0.010984907407407407</v>
      </c>
      <c r="G17" s="17"/>
      <c r="H17" s="17"/>
      <c r="I17" s="12">
        <f>SAISIE!M19</f>
        <v>0.0007927546296296297</v>
      </c>
      <c r="J17" s="12">
        <f>SAISIE!N19</f>
        <v>0.0009294675925925925</v>
      </c>
      <c r="K17" s="12">
        <f>SAISIE!O19</f>
        <v>0.0009639699074074074</v>
      </c>
      <c r="L17" s="12">
        <f>SAISIE!P19</f>
        <v>0.0010350578703703704</v>
      </c>
      <c r="M17" s="12">
        <f>SAISIE!Q19</f>
        <v>0.000860625</v>
      </c>
      <c r="N17" s="12">
        <f>SAISIE!R19</f>
        <v>0.0009471412037037036</v>
      </c>
      <c r="O17" s="12">
        <f>SAISIE!S19</f>
        <v>0.0007807407407407408</v>
      </c>
      <c r="P17" s="12">
        <f>SAISIE!T19</f>
        <v>0.0009705092592592592</v>
      </c>
      <c r="Q17" s="12">
        <f>SAISIE!U19</f>
        <v>0.0010041087962962963</v>
      </c>
      <c r="R17" s="12">
        <f>SAISIE!V19</f>
        <v>0.0009647685185185184</v>
      </c>
      <c r="S17" s="12">
        <f>SAISIE!W19</f>
        <v>0.0008235300925925926</v>
      </c>
      <c r="T17" s="12">
        <f>SAISIE!X19</f>
        <v>0.0009122337962962963</v>
      </c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</row>
    <row r="18" spans="1:32" ht="15.75" customHeight="1">
      <c r="A18" s="31">
        <v>17</v>
      </c>
      <c r="B18" s="27">
        <f>SAISIE!G20</f>
        <v>37</v>
      </c>
      <c r="C18" s="20" t="str">
        <f>SAISIE!E20</f>
        <v>NICAUD Jean-Pierre</v>
      </c>
      <c r="D18" s="21"/>
      <c r="E18" s="17"/>
      <c r="F18" s="20">
        <f>SAISIE!H20</f>
        <v>0.011010393518518518</v>
      </c>
      <c r="G18" s="17"/>
      <c r="H18" s="17"/>
      <c r="I18" s="12">
        <f>SAISIE!M20</f>
        <v>0.0008313657407407407</v>
      </c>
      <c r="J18" s="12">
        <f>SAISIE!N20</f>
        <v>0.0008930555555555557</v>
      </c>
      <c r="K18" s="12">
        <f>SAISIE!O20</f>
        <v>0.0009722222222222221</v>
      </c>
      <c r="L18" s="12">
        <f>SAISIE!P20</f>
        <v>0.0009886574074074075</v>
      </c>
      <c r="M18" s="12">
        <f>SAISIE!Q20</f>
        <v>0.000850925925925926</v>
      </c>
      <c r="N18" s="12">
        <f>SAISIE!R20</f>
        <v>0.0010158564814814815</v>
      </c>
      <c r="O18" s="12">
        <f>SAISIE!S20</f>
        <v>0.0008656712962962962</v>
      </c>
      <c r="P18" s="12">
        <f>SAISIE!T20</f>
        <v>0.0008476041666666666</v>
      </c>
      <c r="Q18" s="12">
        <f>SAISIE!U20</f>
        <v>0.0009090625</v>
      </c>
      <c r="R18" s="12">
        <f>SAISIE!V20</f>
        <v>0.0010018981481481482</v>
      </c>
      <c r="S18" s="12">
        <f>SAISIE!W20</f>
        <v>0.0008760648148148149</v>
      </c>
      <c r="T18" s="12">
        <f>SAISIE!X20</f>
        <v>0.0009580092592592593</v>
      </c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</row>
    <row r="19" spans="1:32" ht="15.75" customHeight="1">
      <c r="A19" s="31">
        <v>18</v>
      </c>
      <c r="B19" s="27">
        <f>SAISIE!G21</f>
        <v>34</v>
      </c>
      <c r="C19" s="20" t="str">
        <f>SAISIE!E21</f>
        <v>POUILLON Vincent</v>
      </c>
      <c r="D19" s="21"/>
      <c r="E19" s="17"/>
      <c r="F19" s="20">
        <f>SAISIE!H21</f>
        <v>0.011050879629629631</v>
      </c>
      <c r="G19" s="17"/>
      <c r="H19" s="17"/>
      <c r="I19" s="12">
        <f>SAISIE!M21</f>
        <v>0.0008405092592592592</v>
      </c>
      <c r="J19" s="12">
        <f>SAISIE!N21</f>
        <v>0.0009631944444444445</v>
      </c>
      <c r="K19" s="12">
        <f>SAISIE!O21</f>
        <v>0.0010579861111111109</v>
      </c>
      <c r="L19" s="12">
        <f>SAISIE!P21</f>
        <v>0.0009237268518518519</v>
      </c>
      <c r="M19" s="12">
        <f>SAISIE!Q21</f>
        <v>0.0008712962962962962</v>
      </c>
      <c r="N19" s="12">
        <f>SAISIE!R21</f>
        <v>0.0010422453703703705</v>
      </c>
      <c r="O19" s="12">
        <f>SAISIE!S21</f>
        <v>0.000785949074074074</v>
      </c>
      <c r="P19" s="12">
        <f>SAISIE!T21</f>
        <v>0.0009043749999999999</v>
      </c>
      <c r="Q19" s="12">
        <f>SAISIE!U21</f>
        <v>0.0009318634259259259</v>
      </c>
      <c r="R19" s="12">
        <f>SAISIE!V21</f>
        <v>0.0009651967592592593</v>
      </c>
      <c r="S19" s="12">
        <f>SAISIE!W21</f>
        <v>0.000784699074074074</v>
      </c>
      <c r="T19" s="12">
        <f>SAISIE!X21</f>
        <v>0.000979837962962963</v>
      </c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</row>
    <row r="20" spans="1:32" ht="15.75" customHeight="1">
      <c r="A20" s="31">
        <v>19</v>
      </c>
      <c r="B20" s="27">
        <f>SAISIE!G22</f>
        <v>38</v>
      </c>
      <c r="C20" s="20" t="str">
        <f>SAISIE!E22</f>
        <v>MILLERET Gaultier</v>
      </c>
      <c r="D20" s="21"/>
      <c r="E20" s="17"/>
      <c r="F20" s="20">
        <f>SAISIE!H22</f>
        <v>0.011134270833333335</v>
      </c>
      <c r="G20" s="17"/>
      <c r="H20" s="17"/>
      <c r="I20" s="12">
        <f>SAISIE!M22</f>
        <v>0.0009239583333333334</v>
      </c>
      <c r="J20" s="12">
        <f>SAISIE!N22</f>
        <v>0.0009045138888888888</v>
      </c>
      <c r="K20" s="12">
        <f>SAISIE!O22</f>
        <v>0.0010123842592592593</v>
      </c>
      <c r="L20" s="12">
        <f>SAISIE!P22</f>
        <v>0.0009825231481481482</v>
      </c>
      <c r="M20" s="12">
        <f>SAISIE!Q22</f>
        <v>0.0009119212962962962</v>
      </c>
      <c r="N20" s="12">
        <f>SAISIE!R22</f>
        <v>0.0009548611111111111</v>
      </c>
      <c r="O20" s="12">
        <f>SAISIE!S22</f>
        <v>0.0008233101851851852</v>
      </c>
      <c r="P20" s="12">
        <f>SAISIE!T22</f>
        <v>0.0008952430555555555</v>
      </c>
      <c r="Q20" s="12">
        <f>SAISIE!U22</f>
        <v>0.0010047222222222222</v>
      </c>
      <c r="R20" s="12">
        <f>SAISIE!V22</f>
        <v>0.0009347337962962962</v>
      </c>
      <c r="S20" s="12">
        <f>SAISIE!W22</f>
        <v>0.0008331134259259258</v>
      </c>
      <c r="T20" s="12">
        <f>SAISIE!X22</f>
        <v>0.0009529861111111112</v>
      </c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</row>
    <row r="21" spans="1:32" ht="15.75" customHeight="1">
      <c r="A21" s="31">
        <v>20</v>
      </c>
      <c r="B21" s="27">
        <f>SAISIE!G23</f>
        <v>39</v>
      </c>
      <c r="C21" s="20" t="str">
        <f>SAISIE!E23</f>
        <v>PETIT Claude</v>
      </c>
      <c r="D21" s="21"/>
      <c r="E21" s="17"/>
      <c r="F21" s="20">
        <f>SAISIE!H23</f>
        <v>0.011240034722222222</v>
      </c>
      <c r="G21" s="17"/>
      <c r="H21" s="17"/>
      <c r="I21" s="12">
        <f>SAISIE!M23</f>
        <v>0.0008623379629629631</v>
      </c>
      <c r="J21" s="12">
        <f>SAISIE!N23</f>
        <v>0.0009579745370370371</v>
      </c>
      <c r="K21" s="12">
        <f>SAISIE!O23</f>
        <v>0.0009347453703703704</v>
      </c>
      <c r="L21" s="12">
        <f>SAISIE!P23</f>
        <v>0.0010022453703703704</v>
      </c>
      <c r="M21" s="12">
        <f>SAISIE!Q23</f>
        <v>0.0008975810185185186</v>
      </c>
      <c r="N21" s="12">
        <f>SAISIE!R23</f>
        <v>0.0009953935185185185</v>
      </c>
      <c r="O21" s="12">
        <f>SAISIE!S23</f>
        <v>0.0008308333333333335</v>
      </c>
      <c r="P21" s="12">
        <f>SAISIE!T23</f>
        <v>0.0009041087962962962</v>
      </c>
      <c r="Q21" s="12">
        <f>SAISIE!U23</f>
        <v>0.0009819212962962963</v>
      </c>
      <c r="R21" s="12">
        <f>SAISIE!V23</f>
        <v>0.0009921064814814816</v>
      </c>
      <c r="S21" s="12">
        <f>SAISIE!W23</f>
        <v>0.0009196990740740741</v>
      </c>
      <c r="T21" s="12">
        <f>SAISIE!X23</f>
        <v>0.0009610879629629631</v>
      </c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</row>
    <row r="22" spans="1:32" ht="15.75" customHeight="1">
      <c r="A22" s="31">
        <v>21</v>
      </c>
      <c r="B22" s="27">
        <f>SAISIE!G24</f>
        <v>27</v>
      </c>
      <c r="C22" s="20" t="str">
        <f>SAISIE!E24</f>
        <v>LEPETITDIDIER Pascal</v>
      </c>
      <c r="D22" s="21"/>
      <c r="E22" s="17"/>
      <c r="F22" s="20">
        <f>SAISIE!H24</f>
        <v>0.0112475</v>
      </c>
      <c r="G22" s="17"/>
      <c r="H22" s="17"/>
      <c r="I22" s="12">
        <f>SAISIE!M24</f>
        <v>0.0008848148148148148</v>
      </c>
      <c r="J22" s="12">
        <f>SAISIE!N24</f>
        <v>0.0009029282407407407</v>
      </c>
      <c r="K22" s="12">
        <f>SAISIE!O24</f>
        <v>0.0009835648148148147</v>
      </c>
      <c r="L22" s="12">
        <f>SAISIE!P24</f>
        <v>0.0010727083333333335</v>
      </c>
      <c r="M22" s="12">
        <f>SAISIE!Q24</f>
        <v>0.0008090277777777779</v>
      </c>
      <c r="N22" s="12">
        <f>SAISIE!R24</f>
        <v>0.0010316203703703705</v>
      </c>
      <c r="O22" s="12">
        <f>SAISIE!S24</f>
        <v>0.0009012731481481481</v>
      </c>
      <c r="P22" s="12">
        <f>SAISIE!T24</f>
        <v>0.0008908564814814815</v>
      </c>
      <c r="Q22" s="12">
        <f>SAISIE!U24</f>
        <v>0.0009037037037037035</v>
      </c>
      <c r="R22" s="12">
        <f>SAISIE!V24</f>
        <v>0.0010035879629629629</v>
      </c>
      <c r="S22" s="12">
        <f>SAISIE!W24</f>
        <v>0.0008206944444444443</v>
      </c>
      <c r="T22" s="12">
        <f>SAISIE!X24</f>
        <v>0.0010427199074074076</v>
      </c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</row>
    <row r="23" spans="1:32" ht="15.75" customHeight="1">
      <c r="A23" s="31">
        <v>22</v>
      </c>
      <c r="B23" s="27">
        <f>SAISIE!G25</f>
        <v>20</v>
      </c>
      <c r="C23" s="20" t="str">
        <f>SAISIE!E25</f>
        <v>ROULIN Jean-Luc</v>
      </c>
      <c r="D23" s="21"/>
      <c r="E23" s="17"/>
      <c r="F23" s="20">
        <f>SAISIE!H25</f>
        <v>0.011319467592592593</v>
      </c>
      <c r="G23" s="17"/>
      <c r="H23" s="17"/>
      <c r="I23" s="12">
        <f>SAISIE!M25</f>
        <v>0.0008536111111111111</v>
      </c>
      <c r="J23" s="12">
        <f>SAISIE!N25</f>
        <v>0.0009871064814814814</v>
      </c>
      <c r="K23" s="12">
        <f>SAISIE!O25</f>
        <v>0.0009546643518518518</v>
      </c>
      <c r="L23" s="12">
        <f>SAISIE!P25</f>
        <v>0.001111898148148148</v>
      </c>
      <c r="M23" s="12">
        <f>SAISIE!Q25</f>
        <v>0.0009152777777777779</v>
      </c>
      <c r="N23" s="12">
        <f>SAISIE!R25</f>
        <v>0.0009130208333333334</v>
      </c>
      <c r="O23" s="12">
        <f>SAISIE!S25</f>
        <v>0.000836261574074074</v>
      </c>
      <c r="P23" s="12">
        <f>SAISIE!T25</f>
        <v>0.0009408680555555555</v>
      </c>
      <c r="Q23" s="12">
        <f>SAISIE!U25</f>
        <v>0.0009747916666666667</v>
      </c>
      <c r="R23" s="12">
        <f>SAISIE!V25</f>
        <v>0.001073402777777778</v>
      </c>
      <c r="S23" s="12">
        <f>SAISIE!W25</f>
        <v>0.0008628935185185185</v>
      </c>
      <c r="T23" s="12">
        <f>SAISIE!X25</f>
        <v>0.0008956712962962963</v>
      </c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</row>
    <row r="24" spans="1:32" ht="15.75" customHeight="1">
      <c r="A24" s="31">
        <v>23</v>
      </c>
      <c r="B24" s="27">
        <f>SAISIE!G26</f>
        <v>32</v>
      </c>
      <c r="C24" s="20" t="str">
        <f>SAISIE!E26</f>
        <v>SEGAUD Brigitte</v>
      </c>
      <c r="D24" s="21"/>
      <c r="E24" s="17"/>
      <c r="F24" s="20">
        <f>SAISIE!H26</f>
        <v>0.011321724537037036</v>
      </c>
      <c r="G24" s="17"/>
      <c r="H24" s="17"/>
      <c r="I24" s="12">
        <f>SAISIE!M26</f>
        <v>0.0008746527777777779</v>
      </c>
      <c r="J24" s="12">
        <f>SAISIE!N26</f>
        <v>0.0009494212962962963</v>
      </c>
      <c r="K24" s="12">
        <f>SAISIE!O26</f>
        <v>0.0009518518518518518</v>
      </c>
      <c r="L24" s="12">
        <f>SAISIE!P26</f>
        <v>0.0010265046296296296</v>
      </c>
      <c r="M24" s="12">
        <f>SAISIE!Q26</f>
        <v>0.0008621527777777778</v>
      </c>
      <c r="N24" s="12">
        <f>SAISIE!R26</f>
        <v>0.0009819444444444444</v>
      </c>
      <c r="O24" s="12">
        <f>SAISIE!S26</f>
        <v>0.0009120138888888889</v>
      </c>
      <c r="P24" s="12">
        <f>SAISIE!T26</f>
        <v>0.0009756712962962964</v>
      </c>
      <c r="Q24" s="12">
        <f>SAISIE!U26</f>
        <v>0.000958136574074074</v>
      </c>
      <c r="R24" s="12">
        <f>SAISIE!V26</f>
        <v>0.0010349768518518518</v>
      </c>
      <c r="S24" s="12">
        <f>SAISIE!W26</f>
        <v>0.0008404976851851851</v>
      </c>
      <c r="T24" s="12">
        <f>SAISIE!X26</f>
        <v>0.0009539004629629629</v>
      </c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</row>
    <row r="25" spans="1:32" ht="15.75" customHeight="1">
      <c r="A25" s="31">
        <v>24</v>
      </c>
      <c r="B25" s="27">
        <f>SAISIE!G27</f>
        <v>35</v>
      </c>
      <c r="C25" s="20" t="str">
        <f>SAISIE!E27</f>
        <v>POUILLON Gabriel</v>
      </c>
      <c r="D25" s="21"/>
      <c r="E25" s="17"/>
      <c r="F25" s="20">
        <f>SAISIE!H27</f>
        <v>0.011378159722222224</v>
      </c>
      <c r="G25" s="17"/>
      <c r="H25" s="17"/>
      <c r="I25" s="12">
        <f>SAISIE!M27</f>
        <v>0.0008023148148148148</v>
      </c>
      <c r="J25" s="12">
        <f>SAISIE!N27</f>
        <v>0.0009564814814814814</v>
      </c>
      <c r="K25" s="12">
        <f>SAISIE!O27</f>
        <v>0.0009243055555555555</v>
      </c>
      <c r="L25" s="12">
        <f>SAISIE!P27</f>
        <v>0.0010179398148148148</v>
      </c>
      <c r="M25" s="12">
        <f>SAISIE!Q27</f>
        <v>0.0007928240740740739</v>
      </c>
      <c r="N25" s="12">
        <f>SAISIE!R27</f>
        <v>0.001040625</v>
      </c>
      <c r="O25" s="12">
        <f>SAISIE!S27</f>
        <v>0.0007900462962962962</v>
      </c>
      <c r="P25" s="12">
        <f>SAISIE!T27</f>
        <v>0.00099125</v>
      </c>
      <c r="Q25" s="12">
        <f>SAISIE!U27</f>
        <v>0.0010391898148148148</v>
      </c>
      <c r="R25" s="12">
        <f>SAISIE!V27</f>
        <v>0.0010810995370370369</v>
      </c>
      <c r="S25" s="12">
        <f>SAISIE!W27</f>
        <v>0.0008717245370370371</v>
      </c>
      <c r="T25" s="12">
        <f>SAISIE!X27</f>
        <v>0.0010703587962962962</v>
      </c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</row>
    <row r="26" spans="1:32" ht="15.75" customHeight="1">
      <c r="A26" s="31">
        <v>25</v>
      </c>
      <c r="B26" s="27">
        <f>SAISIE!G28</f>
        <v>19</v>
      </c>
      <c r="C26" s="20" t="str">
        <f>SAISIE!E28</f>
        <v>MACCHI Daniel</v>
      </c>
      <c r="D26" s="21"/>
      <c r="E26" s="17"/>
      <c r="F26" s="20">
        <f>SAISIE!H28</f>
        <v>0.01142292824074074</v>
      </c>
      <c r="G26" s="17"/>
      <c r="H26" s="17"/>
      <c r="I26" s="12">
        <f>SAISIE!M28</f>
        <v>0.0008824074074074074</v>
      </c>
      <c r="J26" s="12">
        <f>SAISIE!N28</f>
        <v>0.0009457060185185185</v>
      </c>
      <c r="K26" s="12">
        <f>SAISIE!O28</f>
        <v>0.0011226851851851851</v>
      </c>
      <c r="L26" s="12">
        <f>SAISIE!P28</f>
        <v>0.0009978587962962964</v>
      </c>
      <c r="M26" s="12">
        <f>SAISIE!Q28</f>
        <v>0.0008877777777777777</v>
      </c>
      <c r="N26" s="12">
        <f>SAISIE!R28</f>
        <v>0.0009063773148148148</v>
      </c>
      <c r="O26" s="12">
        <f>SAISIE!S28</f>
        <v>0.000850023148148148</v>
      </c>
      <c r="P26" s="12">
        <f>SAISIE!T28</f>
        <v>0.0008823842592592593</v>
      </c>
      <c r="Q26" s="12">
        <f>SAISIE!U28</f>
        <v>0.0011550462962962962</v>
      </c>
      <c r="R26" s="12">
        <f>SAISIE!V28</f>
        <v>0.0009742824074074073</v>
      </c>
      <c r="S26" s="12">
        <f>SAISIE!W28</f>
        <v>0.0009087847222222223</v>
      </c>
      <c r="T26" s="12">
        <f>SAISIE!X28</f>
        <v>0.0009095949074074075</v>
      </c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</row>
    <row r="27" spans="1:32" ht="15.75" customHeight="1">
      <c r="A27" s="31">
        <v>26</v>
      </c>
      <c r="B27" s="27">
        <f>SAISIE!G29</f>
        <v>8</v>
      </c>
      <c r="C27" s="20" t="str">
        <f>SAISIE!E29</f>
        <v>FEUVRIER Marc</v>
      </c>
      <c r="D27" s="21"/>
      <c r="E27" s="17"/>
      <c r="F27" s="20">
        <f>SAISIE!H29</f>
        <v>0.011464386574074073</v>
      </c>
      <c r="G27" s="17"/>
      <c r="H27" s="17"/>
      <c r="I27" s="12">
        <f>SAISIE!M29</f>
        <v>0.0008841319444444444</v>
      </c>
      <c r="J27" s="12">
        <f>SAISIE!N29</f>
        <v>0.0009488425925925927</v>
      </c>
      <c r="K27" s="12">
        <f>SAISIE!O29</f>
        <v>0.0009170601851851853</v>
      </c>
      <c r="L27" s="12">
        <f>SAISIE!P29</f>
        <v>0.0009956365740740741</v>
      </c>
      <c r="M27" s="12">
        <f>SAISIE!Q29</f>
        <v>0.0008934259259259259</v>
      </c>
      <c r="N27" s="12">
        <f>SAISIE!R29</f>
        <v>0.0009491666666666667</v>
      </c>
      <c r="O27" s="12">
        <f>SAISIE!S29</f>
        <v>0.0008912847222222222</v>
      </c>
      <c r="P27" s="12">
        <f>SAISIE!T29</f>
        <v>0.0009959953703703704</v>
      </c>
      <c r="Q27" s="12">
        <f>SAISIE!U29</f>
        <v>0.0010396875</v>
      </c>
      <c r="R27" s="12">
        <f>SAISIE!V29</f>
        <v>0.0010996296296296297</v>
      </c>
      <c r="S27" s="12">
        <f>SAISIE!W29</f>
        <v>0.0008871296296296296</v>
      </c>
      <c r="T27" s="12">
        <f>SAISIE!X29</f>
        <v>0.0009623958333333333</v>
      </c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</row>
    <row r="28" spans="1:32" ht="15.75" customHeight="1">
      <c r="A28" s="31">
        <v>27</v>
      </c>
      <c r="B28" s="27">
        <f>SAISIE!G30</f>
        <v>50</v>
      </c>
      <c r="C28" s="20" t="str">
        <f>SAISIE!E30</f>
        <v>DUBOST Stéphane</v>
      </c>
      <c r="D28" s="21"/>
      <c r="E28" s="17"/>
      <c r="F28" s="20">
        <f>SAISIE!H30</f>
        <v>0.011470243055555556</v>
      </c>
      <c r="G28" s="17"/>
      <c r="H28" s="17"/>
      <c r="I28" s="12">
        <f>SAISIE!M30</f>
        <v>0.0008620023148148147</v>
      </c>
      <c r="J28" s="12">
        <f>SAISIE!N30</f>
        <v>0.0010032638888888888</v>
      </c>
      <c r="K28" s="12">
        <f>SAISIE!O30</f>
        <v>0.0010779745370370372</v>
      </c>
      <c r="L28" s="12">
        <f>SAISIE!P30</f>
        <v>0.0009762962962962963</v>
      </c>
      <c r="M28" s="12">
        <f>SAISIE!Q30</f>
        <v>0.0008911921296296297</v>
      </c>
      <c r="N28" s="12">
        <f>SAISIE!R30</f>
        <v>0.0009094560185185185</v>
      </c>
      <c r="O28" s="12">
        <f>SAISIE!S30</f>
        <v>0.0008540277777777778</v>
      </c>
      <c r="P28" s="12">
        <f>SAISIE!T30</f>
        <v>0.001100173611111111</v>
      </c>
      <c r="Q28" s="12">
        <f>SAISIE!U30</f>
        <v>0.0010214236111111112</v>
      </c>
      <c r="R28" s="12">
        <f>SAISIE!V30</f>
        <v>0.0009537615740740742</v>
      </c>
      <c r="S28" s="12">
        <f>SAISIE!W30</f>
        <v>0.0009000578703703704</v>
      </c>
      <c r="T28" s="12">
        <f>SAISIE!X30</f>
        <v>0.0009206134259259259</v>
      </c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</row>
    <row r="29" spans="1:32" ht="15.75" customHeight="1">
      <c r="A29" s="31">
        <v>28</v>
      </c>
      <c r="B29" s="27">
        <f>SAISIE!G31</f>
        <v>10</v>
      </c>
      <c r="C29" s="20" t="str">
        <f>SAISIE!E31</f>
        <v>DELOYE Pascal</v>
      </c>
      <c r="D29" s="21"/>
      <c r="E29" s="17"/>
      <c r="F29" s="20">
        <f>SAISIE!H31</f>
        <v>0.011513437500000001</v>
      </c>
      <c r="G29" s="17"/>
      <c r="H29" s="17"/>
      <c r="I29" s="12">
        <f>SAISIE!M31</f>
        <v>0.0008371296296296296</v>
      </c>
      <c r="J29" s="12">
        <f>SAISIE!N31</f>
        <v>0.0009805092592592593</v>
      </c>
      <c r="K29" s="12">
        <f>SAISIE!O31</f>
        <v>0.0010590856481481482</v>
      </c>
      <c r="L29" s="12">
        <f>SAISIE!P31</f>
        <v>0.0010718287037037035</v>
      </c>
      <c r="M29" s="12">
        <f>SAISIE!Q31</f>
        <v>0.0008890046296296297</v>
      </c>
      <c r="N29" s="12">
        <f>SAISIE!R31</f>
        <v>0.0010469791666666668</v>
      </c>
      <c r="O29" s="12">
        <f>SAISIE!S31</f>
        <v>0.000814699074074074</v>
      </c>
      <c r="P29" s="12">
        <f>SAISIE!T31</f>
        <v>0.0009363541666666666</v>
      </c>
      <c r="Q29" s="12">
        <f>SAISIE!U31</f>
        <v>0.0009769328703703704</v>
      </c>
      <c r="R29" s="12">
        <f>SAISIE!V31</f>
        <v>0.0011460185185185184</v>
      </c>
      <c r="S29" s="12">
        <f>SAISIE!W31</f>
        <v>0.0008433333333333332</v>
      </c>
      <c r="T29" s="12">
        <f>SAISIE!X31</f>
        <v>0.0009115625</v>
      </c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</row>
    <row r="30" spans="1:32" ht="15.75" customHeight="1">
      <c r="A30" s="31">
        <v>29</v>
      </c>
      <c r="B30" s="27">
        <f>SAISIE!G32</f>
        <v>25</v>
      </c>
      <c r="C30" s="20" t="str">
        <f>SAISIE!E32</f>
        <v>SEGAUD Denis</v>
      </c>
      <c r="D30" s="21"/>
      <c r="E30" s="17"/>
      <c r="F30" s="20">
        <f>SAISIE!H32</f>
        <v>0.011576493055555557</v>
      </c>
      <c r="G30" s="17"/>
      <c r="H30" s="17"/>
      <c r="I30" s="12">
        <f>SAISIE!M32</f>
        <v>0.0008612847222222224</v>
      </c>
      <c r="J30" s="12">
        <f>SAISIE!N32</f>
        <v>0.0009243518518518519</v>
      </c>
      <c r="K30" s="12">
        <f>SAISIE!O32</f>
        <v>0.0009296875000000001</v>
      </c>
      <c r="L30" s="12">
        <f>SAISIE!P32</f>
        <v>0.0010068287037037036</v>
      </c>
      <c r="M30" s="12">
        <f>SAISIE!Q32</f>
        <v>0.0009108796296296295</v>
      </c>
      <c r="N30" s="12">
        <f>SAISIE!R32</f>
        <v>0.000937349537037037</v>
      </c>
      <c r="O30" s="12">
        <f>SAISIE!S32</f>
        <v>0.000854537037037037</v>
      </c>
      <c r="P30" s="12">
        <f>SAISIE!T32</f>
        <v>0.0009502777777777778</v>
      </c>
      <c r="Q30" s="12">
        <f>SAISIE!U32</f>
        <v>0.001107523148148148</v>
      </c>
      <c r="R30" s="12">
        <f>SAISIE!V32</f>
        <v>0.001167789351851852</v>
      </c>
      <c r="S30" s="12">
        <f>SAISIE!W32</f>
        <v>0.0009833217592592593</v>
      </c>
      <c r="T30" s="12">
        <f>SAISIE!X32</f>
        <v>0.000942662037037037</v>
      </c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</row>
    <row r="31" spans="1:32" ht="19.5" customHeight="1">
      <c r="A31" s="31">
        <v>30</v>
      </c>
      <c r="B31" s="27">
        <f>SAISIE!G33</f>
        <v>17</v>
      </c>
      <c r="C31" s="20" t="str">
        <f>SAISIE!E33</f>
        <v>DAM Thibaut</v>
      </c>
      <c r="D31" s="21"/>
      <c r="E31" s="17"/>
      <c r="F31" s="20">
        <f>SAISIE!H33</f>
        <v>0.011867025462962966</v>
      </c>
      <c r="G31" s="17"/>
      <c r="H31" s="17"/>
      <c r="I31" s="12">
        <f>SAISIE!M33</f>
        <v>0.0009505555555555556</v>
      </c>
      <c r="J31" s="12">
        <f>SAISIE!N33</f>
        <v>0.0008703819444444445</v>
      </c>
      <c r="K31" s="12">
        <f>SAISIE!O33</f>
        <v>0.0011846527777777777</v>
      </c>
      <c r="L31" s="12">
        <f>SAISIE!P33</f>
        <v>0.0011614351851851853</v>
      </c>
      <c r="M31" s="12">
        <f>SAISIE!Q33</f>
        <v>0.000924826388888889</v>
      </c>
      <c r="N31" s="12">
        <f>SAISIE!R33</f>
        <v>0.0009790625000000001</v>
      </c>
      <c r="O31" s="12">
        <f>SAISIE!S33</f>
        <v>0.0008510763888888887</v>
      </c>
      <c r="P31" s="12">
        <f>SAISIE!T33</f>
        <v>0.0009118287037037037</v>
      </c>
      <c r="Q31" s="12">
        <f>SAISIE!U33</f>
        <v>0.0010798842592592592</v>
      </c>
      <c r="R31" s="12">
        <f>SAISIE!V33</f>
        <v>0.0010550810185185186</v>
      </c>
      <c r="S31" s="12">
        <f>SAISIE!W33</f>
        <v>0.001037037037037037</v>
      </c>
      <c r="T31" s="12">
        <f>SAISIE!X33</f>
        <v>0.0008612037037037038</v>
      </c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</row>
    <row r="32" spans="1:32" ht="19.5" customHeight="1">
      <c r="A32" s="31">
        <v>31</v>
      </c>
      <c r="B32" s="27">
        <f>SAISIE!G34</f>
        <v>15</v>
      </c>
      <c r="C32" s="20" t="str">
        <f>SAISIE!E34</f>
        <v>MACCHI Anaïs</v>
      </c>
      <c r="D32" s="21"/>
      <c r="E32" s="17"/>
      <c r="F32" s="20">
        <f>SAISIE!H34</f>
        <v>0.011875752314814816</v>
      </c>
      <c r="G32" s="17"/>
      <c r="H32" s="17"/>
      <c r="I32" s="12">
        <f>SAISIE!M34</f>
        <v>0.000912986111111111</v>
      </c>
      <c r="J32" s="12">
        <f>SAISIE!N34</f>
        <v>0.0009423148148148148</v>
      </c>
      <c r="K32" s="12">
        <f>SAISIE!O34</f>
        <v>0.0013231134259259257</v>
      </c>
      <c r="L32" s="12">
        <f>SAISIE!P34</f>
        <v>0.0010468287037037037</v>
      </c>
      <c r="M32" s="12">
        <f>SAISIE!Q34</f>
        <v>0.0008957754629629629</v>
      </c>
      <c r="N32" s="12">
        <f>SAISIE!R34</f>
        <v>0.0009362152777777777</v>
      </c>
      <c r="O32" s="12">
        <f>SAISIE!S34</f>
        <v>0.0008867592592592591</v>
      </c>
      <c r="P32" s="12">
        <f>SAISIE!T34</f>
        <v>0.0009309837962962962</v>
      </c>
      <c r="Q32" s="12">
        <f>SAISIE!U34</f>
        <v>0.0012647916666666667</v>
      </c>
      <c r="R32" s="12">
        <f>SAISIE!V34</f>
        <v>0.0010407407407407407</v>
      </c>
      <c r="S32" s="12">
        <f>SAISIE!W34</f>
        <v>0.0008051504629629628</v>
      </c>
      <c r="T32" s="12">
        <f>SAISIE!X34</f>
        <v>0.0008900925925925926</v>
      </c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</row>
    <row r="33" spans="1:32" ht="19.5" customHeight="1">
      <c r="A33" s="31">
        <v>32</v>
      </c>
      <c r="B33" s="27">
        <f>SAISIE!G35</f>
        <v>43</v>
      </c>
      <c r="C33" s="20" t="str">
        <f>SAISIE!E35</f>
        <v>LEBEAU Stéphane</v>
      </c>
      <c r="D33" s="21"/>
      <c r="E33" s="17"/>
      <c r="F33" s="20">
        <f>SAISIE!H35</f>
        <v>0.012036979166666666</v>
      </c>
      <c r="G33" s="17"/>
      <c r="H33" s="17"/>
      <c r="I33" s="12">
        <f>SAISIE!M35</f>
        <v>0.0008236689814814815</v>
      </c>
      <c r="J33" s="12">
        <f>SAISIE!N35</f>
        <v>0.0009223958333333332</v>
      </c>
      <c r="K33" s="12">
        <f>SAISIE!O35</f>
        <v>0.001160763888888889</v>
      </c>
      <c r="L33" s="12">
        <f>SAISIE!P35</f>
        <v>0.001073159722222222</v>
      </c>
      <c r="M33" s="12">
        <f>SAISIE!Q35</f>
        <v>0.0009724305555555557</v>
      </c>
      <c r="N33" s="12">
        <f>SAISIE!R35</f>
        <v>0.0009375115740740741</v>
      </c>
      <c r="O33" s="12">
        <f>SAISIE!S35</f>
        <v>0.0008269675925925927</v>
      </c>
      <c r="P33" s="12">
        <f>SAISIE!T35</f>
        <v>0.0009264351851851852</v>
      </c>
      <c r="Q33" s="12">
        <f>SAISIE!U35</f>
        <v>0.0011716319444444443</v>
      </c>
      <c r="R33" s="12">
        <f>SAISIE!V35</f>
        <v>0.00122125</v>
      </c>
      <c r="S33" s="12">
        <f>SAISIE!W35</f>
        <v>0.0010655671296296296</v>
      </c>
      <c r="T33" s="12">
        <f>SAISIE!X35</f>
        <v>0.0009351967592592592</v>
      </c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</row>
    <row r="34" spans="1:32" ht="19.5" customHeight="1">
      <c r="A34" s="31">
        <v>33</v>
      </c>
      <c r="B34" s="27">
        <f>SAISIE!G36</f>
        <v>42</v>
      </c>
      <c r="C34" s="20" t="str">
        <f>SAISIE!E36</f>
        <v>BERSET Karim</v>
      </c>
      <c r="D34" s="21"/>
      <c r="E34" s="17"/>
      <c r="F34" s="20">
        <f>SAISIE!H36</f>
        <v>0.012063101851851853</v>
      </c>
      <c r="G34" s="17"/>
      <c r="H34" s="17"/>
      <c r="I34" s="12">
        <f>SAISIE!M36</f>
        <v>0.0009068634259259259</v>
      </c>
      <c r="J34" s="12">
        <f>SAISIE!N36</f>
        <v>0.0009447916666666667</v>
      </c>
      <c r="K34" s="12">
        <f>SAISIE!O36</f>
        <v>0.0010920254629629628</v>
      </c>
      <c r="L34" s="12">
        <f>SAISIE!P36</f>
        <v>0.0011661458333333335</v>
      </c>
      <c r="M34" s="12">
        <f>SAISIE!Q36</f>
        <v>0.0009386689814814814</v>
      </c>
      <c r="N34" s="12">
        <f>SAISIE!R36</f>
        <v>0.0010231481481481482</v>
      </c>
      <c r="O34" s="12">
        <f>SAISIE!S36</f>
        <v>0.0009508333333333334</v>
      </c>
      <c r="P34" s="12">
        <f>SAISIE!T36</f>
        <v>0.0009273726851851852</v>
      </c>
      <c r="Q34" s="12">
        <f>SAISIE!U36</f>
        <v>0.0010774189814814815</v>
      </c>
      <c r="R34" s="12">
        <f>SAISIE!V36</f>
        <v>0.001142662037037037</v>
      </c>
      <c r="S34" s="12">
        <f>SAISIE!W36</f>
        <v>0.0009313078703703704</v>
      </c>
      <c r="T34" s="12">
        <f>SAISIE!X36</f>
        <v>0.0009618634259259259</v>
      </c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</row>
    <row r="35" spans="1:32" ht="15.75">
      <c r="A35" s="31">
        <v>34</v>
      </c>
      <c r="B35" s="27">
        <f>SAISIE!G37</f>
        <v>23</v>
      </c>
      <c r="C35" s="20" t="str">
        <f>SAISIE!E37</f>
        <v>KOPP Pierre</v>
      </c>
      <c r="D35" s="21"/>
      <c r="E35" s="17"/>
      <c r="F35" s="20">
        <f>SAISIE!H37</f>
        <v>0.012241018518518519</v>
      </c>
      <c r="G35" s="17"/>
      <c r="H35" s="17"/>
      <c r="I35" s="12">
        <f>SAISIE!M37</f>
        <v>0.0009080555555555555</v>
      </c>
      <c r="J35" s="12">
        <f>SAISIE!N37</f>
        <v>0.0010207407407407407</v>
      </c>
      <c r="K35" s="12">
        <f>SAISIE!O37</f>
        <v>0.0010231712962962963</v>
      </c>
      <c r="L35" s="12">
        <f>SAISIE!P37</f>
        <v>0.001080324074074074</v>
      </c>
      <c r="M35" s="12">
        <f>SAISIE!Q37</f>
        <v>0.0009991435185185186</v>
      </c>
      <c r="N35" s="12">
        <f>SAISIE!R37</f>
        <v>0.001180196759259259</v>
      </c>
      <c r="O35" s="12">
        <f>SAISIE!S37</f>
        <v>0.0008717013888888889</v>
      </c>
      <c r="P35" s="12">
        <f>SAISIE!T37</f>
        <v>0.0010268287037037036</v>
      </c>
      <c r="Q35" s="12">
        <f>SAISIE!U37</f>
        <v>0.0010627893518518519</v>
      </c>
      <c r="R35" s="12">
        <f>SAISIE!V37</f>
        <v>0.0010526273148148148</v>
      </c>
      <c r="S35" s="12">
        <f>SAISIE!W37</f>
        <v>0.0009552314814814814</v>
      </c>
      <c r="T35" s="12">
        <f>SAISIE!X37</f>
        <v>0.0010602083333333334</v>
      </c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</row>
    <row r="36" spans="1:32" ht="15.75">
      <c r="A36" s="31">
        <v>35</v>
      </c>
      <c r="B36" s="27">
        <f>SAISIE!G38</f>
        <v>30</v>
      </c>
      <c r="C36" s="20" t="str">
        <f>SAISIE!E38</f>
        <v>LE CONTELLEC Lydie</v>
      </c>
      <c r="D36" s="21"/>
      <c r="E36" s="17"/>
      <c r="F36" s="20">
        <f>SAISIE!H38</f>
        <v>0.012282233796296296</v>
      </c>
      <c r="G36" s="17"/>
      <c r="H36" s="17"/>
      <c r="I36" s="12">
        <f>SAISIE!M38</f>
        <v>0.001054884259259259</v>
      </c>
      <c r="J36" s="12">
        <f>SAISIE!N38</f>
        <v>0.0009774074074074075</v>
      </c>
      <c r="K36" s="12">
        <f>SAISIE!O38</f>
        <v>0.0010205787037037037</v>
      </c>
      <c r="L36" s="12">
        <f>SAISIE!P38</f>
        <v>0.0010344444444444444</v>
      </c>
      <c r="M36" s="12">
        <f>SAISIE!Q38</f>
        <v>0.000988159722222222</v>
      </c>
      <c r="N36" s="12">
        <f>SAISIE!R38</f>
        <v>0.000993888888888889</v>
      </c>
      <c r="O36" s="12">
        <f>SAISIE!S38</f>
        <v>0.0010603472222222223</v>
      </c>
      <c r="P36" s="12">
        <f>SAISIE!T38</f>
        <v>0.001002025462962963</v>
      </c>
      <c r="Q36" s="12">
        <f>SAISIE!U38</f>
        <v>0.001076886574074074</v>
      </c>
      <c r="R36" s="12">
        <f>SAISIE!V38</f>
        <v>0.00105875</v>
      </c>
      <c r="S36" s="12">
        <f>SAISIE!W38</f>
        <v>0.0009821875</v>
      </c>
      <c r="T36" s="12">
        <f>SAISIE!X38</f>
        <v>0.0010326736111111112</v>
      </c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</row>
    <row r="37" spans="1:32" ht="15.75">
      <c r="A37" s="31">
        <v>36</v>
      </c>
      <c r="B37" s="27">
        <f>SAISIE!G39</f>
        <v>22</v>
      </c>
      <c r="C37" s="20" t="str">
        <f>SAISIE!E39</f>
        <v>MATHIEU Maxime</v>
      </c>
      <c r="D37" s="21"/>
      <c r="E37" s="17"/>
      <c r="F37" s="20">
        <f>SAISIE!H39</f>
        <v>0.012312881944444442</v>
      </c>
      <c r="G37" s="17"/>
      <c r="H37" s="17"/>
      <c r="I37" s="12">
        <f>SAISIE!M39</f>
        <v>0.0009980787037037037</v>
      </c>
      <c r="J37" s="12">
        <f>SAISIE!N39</f>
        <v>0.0010652314814814815</v>
      </c>
      <c r="K37" s="12">
        <f>SAISIE!O39</f>
        <v>0.0011658449074074073</v>
      </c>
      <c r="L37" s="12">
        <f>SAISIE!P39</f>
        <v>0.0010844097222222223</v>
      </c>
      <c r="M37" s="12">
        <f>SAISIE!Q39</f>
        <v>0.0009105787037037037</v>
      </c>
      <c r="N37" s="12">
        <f>SAISIE!R39</f>
        <v>0.001162951388888889</v>
      </c>
      <c r="O37" s="12">
        <f>SAISIE!S39</f>
        <v>0.0009666898148148148</v>
      </c>
      <c r="P37" s="12">
        <f>SAISIE!T39</f>
        <v>0.0009859606481481481</v>
      </c>
      <c r="Q37" s="12">
        <f>SAISIE!U39</f>
        <v>0.0010907291666666667</v>
      </c>
      <c r="R37" s="12">
        <f>SAISIE!V39</f>
        <v>0.001017800925925926</v>
      </c>
      <c r="S37" s="12">
        <f>SAISIE!W39</f>
        <v>0.000879375</v>
      </c>
      <c r="T37" s="12">
        <f>SAISIE!X39</f>
        <v>0.0009852314814814815</v>
      </c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</row>
    <row r="38" spans="1:32" ht="15.75">
      <c r="A38" s="31">
        <v>37</v>
      </c>
      <c r="B38" s="27">
        <f>SAISIE!G40</f>
        <v>41</v>
      </c>
      <c r="C38" s="20" t="str">
        <f>SAISIE!E40</f>
        <v>GIESE Jean-Claude</v>
      </c>
      <c r="D38" s="21"/>
      <c r="E38" s="17"/>
      <c r="F38" s="20">
        <f>SAISIE!H40</f>
        <v>0.012354826388888891</v>
      </c>
      <c r="G38" s="17"/>
      <c r="H38" s="17"/>
      <c r="I38" s="12">
        <f>SAISIE!M40</f>
        <v>0.0009306018518518518</v>
      </c>
      <c r="J38" s="12">
        <f>SAISIE!N40</f>
        <v>0.0009872453703703703</v>
      </c>
      <c r="K38" s="12">
        <f>SAISIE!O40</f>
        <v>0.0011258796296296297</v>
      </c>
      <c r="L38" s="12">
        <f>SAISIE!P40</f>
        <v>0.0011021874999999999</v>
      </c>
      <c r="M38" s="12">
        <f>SAISIE!Q40</f>
        <v>0.0009521296296296296</v>
      </c>
      <c r="N38" s="12">
        <f>SAISIE!R40</f>
        <v>0.0010023148148148148</v>
      </c>
      <c r="O38" s="12">
        <f>SAISIE!S40</f>
        <v>0.0009971990740740742</v>
      </c>
      <c r="P38" s="12">
        <f>SAISIE!T40</f>
        <v>0.000991724537037037</v>
      </c>
      <c r="Q38" s="12">
        <f>SAISIE!U40</f>
        <v>0.0011077546296296295</v>
      </c>
      <c r="R38" s="12">
        <f>SAISIE!V40</f>
        <v>0.0010623032407407408</v>
      </c>
      <c r="S38" s="12">
        <f>SAISIE!W40</f>
        <v>0.0008987847222222222</v>
      </c>
      <c r="T38" s="12">
        <f>SAISIE!X40</f>
        <v>0.001196701388888889</v>
      </c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</row>
    <row r="39" spans="1:32" ht="15.75">
      <c r="A39" s="31">
        <v>38</v>
      </c>
      <c r="B39" s="27">
        <f>SAISIE!G41</f>
        <v>33</v>
      </c>
      <c r="C39" s="20" t="str">
        <f>SAISIE!E41</f>
        <v>KESER Pierre</v>
      </c>
      <c r="D39" s="21"/>
      <c r="E39" s="17"/>
      <c r="F39" s="20">
        <f>SAISIE!H41</f>
        <v>0.012544363425925926</v>
      </c>
      <c r="G39" s="17"/>
      <c r="H39" s="17"/>
      <c r="I39" s="12">
        <f>SAISIE!M41</f>
        <v>0.000987037037037037</v>
      </c>
      <c r="J39" s="12">
        <f>SAISIE!N41</f>
        <v>0.0010094907407407407</v>
      </c>
      <c r="K39" s="12">
        <f>SAISIE!O41</f>
        <v>0.0011574074074074073</v>
      </c>
      <c r="L39" s="12">
        <f>SAISIE!P41</f>
        <v>0.0011217592592592594</v>
      </c>
      <c r="M39" s="12">
        <f>SAISIE!Q41</f>
        <v>0.0009975694444444446</v>
      </c>
      <c r="N39" s="12">
        <f>SAISIE!R41</f>
        <v>0.0010234953703703704</v>
      </c>
      <c r="O39" s="12">
        <f>SAISIE!S41</f>
        <v>0.0009543981481481482</v>
      </c>
      <c r="P39" s="12">
        <f>SAISIE!T41</f>
        <v>0.0010260185185185186</v>
      </c>
      <c r="Q39" s="12">
        <f>SAISIE!U41</f>
        <v>0.0011339930555555554</v>
      </c>
      <c r="R39" s="12">
        <f>SAISIE!V41</f>
        <v>0.001166087962962963</v>
      </c>
      <c r="S39" s="12">
        <f>SAISIE!W41</f>
        <v>0.000941076388888889</v>
      </c>
      <c r="T39" s="12">
        <f>SAISIE!X41</f>
        <v>0.0010260300925925925</v>
      </c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</row>
    <row r="40" spans="1:32" ht="15.75">
      <c r="A40" s="31">
        <v>39</v>
      </c>
      <c r="B40" s="27">
        <f>SAISIE!G42</f>
        <v>31</v>
      </c>
      <c r="C40" s="20" t="str">
        <f>SAISIE!E42</f>
        <v>KESER Jean</v>
      </c>
      <c r="D40" s="21"/>
      <c r="E40" s="17"/>
      <c r="F40" s="20">
        <f>SAISIE!H42</f>
        <v>0.012636030092592593</v>
      </c>
      <c r="G40" s="17"/>
      <c r="H40" s="17"/>
      <c r="I40" s="12">
        <f>SAISIE!M42</f>
        <v>0.0009213078703703705</v>
      </c>
      <c r="J40" s="12">
        <f>SAISIE!N42</f>
        <v>0.001022685185185185</v>
      </c>
      <c r="K40" s="12">
        <f>SAISIE!O42</f>
        <v>0.0010956712962962964</v>
      </c>
      <c r="L40" s="12">
        <f>SAISIE!P42</f>
        <v>0.0012162731481481482</v>
      </c>
      <c r="M40" s="12">
        <f>SAISIE!Q42</f>
        <v>0.0010174652777777777</v>
      </c>
      <c r="N40" s="12">
        <f>SAISIE!R42</f>
        <v>0.001060300925925926</v>
      </c>
      <c r="O40" s="12">
        <f>SAISIE!S42</f>
        <v>0.0010135879629629629</v>
      </c>
      <c r="P40" s="12">
        <f>SAISIE!T42</f>
        <v>0.0009883912037037036</v>
      </c>
      <c r="Q40" s="12">
        <f>SAISIE!U42</f>
        <v>0.001175648148148148</v>
      </c>
      <c r="R40" s="12">
        <f>SAISIE!V42</f>
        <v>0.0010952314814814815</v>
      </c>
      <c r="S40" s="12">
        <f>SAISIE!W42</f>
        <v>0.001040625</v>
      </c>
      <c r="T40" s="12">
        <f>SAISIE!X42</f>
        <v>0.0009888425925925926</v>
      </c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</row>
    <row r="41" spans="2:32" ht="15.75">
      <c r="B41" s="17"/>
      <c r="C41" s="18"/>
      <c r="D41" s="21"/>
      <c r="E41" s="17"/>
      <c r="F41" s="20"/>
      <c r="G41" s="17"/>
      <c r="H41" s="17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</row>
    <row r="42" spans="2:32" ht="15.75">
      <c r="B42" s="17"/>
      <c r="C42" s="18"/>
      <c r="D42" s="21"/>
      <c r="E42" s="17"/>
      <c r="F42" s="20"/>
      <c r="G42" s="17"/>
      <c r="H42" s="17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</row>
    <row r="43" spans="2:32" ht="15.75">
      <c r="B43" s="17"/>
      <c r="C43" s="18"/>
      <c r="D43" s="21"/>
      <c r="E43" s="17"/>
      <c r="F43" s="20"/>
      <c r="G43" s="17"/>
      <c r="H43" s="17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</row>
    <row r="44" spans="2:32" ht="15.75">
      <c r="B44" s="17"/>
      <c r="C44" s="18"/>
      <c r="D44" s="21"/>
      <c r="E44" s="17"/>
      <c r="F44" s="20"/>
      <c r="G44" s="17"/>
      <c r="H44" s="17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</row>
    <row r="45" spans="2:32" ht="15.75">
      <c r="B45" s="17"/>
      <c r="C45" s="18"/>
      <c r="D45" s="21"/>
      <c r="E45" s="17"/>
      <c r="F45" s="20"/>
      <c r="G45" s="17"/>
      <c r="H45" s="17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</row>
    <row r="46" spans="2:32" ht="15.75">
      <c r="B46" s="17"/>
      <c r="C46" s="18"/>
      <c r="D46" s="21"/>
      <c r="E46" s="17"/>
      <c r="F46" s="20"/>
      <c r="G46" s="17"/>
      <c r="H46" s="17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</row>
    <row r="47" spans="2:32" ht="15.75">
      <c r="B47" s="17"/>
      <c r="C47" s="18"/>
      <c r="D47" s="21"/>
      <c r="E47" s="17"/>
      <c r="F47" s="20"/>
      <c r="G47" s="17"/>
      <c r="H47" s="17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</row>
    <row r="48" spans="2:32" ht="15.75">
      <c r="B48" s="17"/>
      <c r="C48" s="18"/>
      <c r="D48" s="21"/>
      <c r="E48" s="17"/>
      <c r="F48" s="20"/>
      <c r="G48" s="17"/>
      <c r="H48" s="17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</row>
    <row r="49" spans="2:32" ht="15.75">
      <c r="B49" s="17"/>
      <c r="C49" s="18"/>
      <c r="D49" s="21"/>
      <c r="E49" s="17"/>
      <c r="F49" s="20"/>
      <c r="G49" s="17"/>
      <c r="H49" s="17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</row>
    <row r="50" spans="2:32" ht="15.75">
      <c r="B50" s="17"/>
      <c r="C50" s="18"/>
      <c r="D50" s="21"/>
      <c r="E50" s="17"/>
      <c r="F50" s="20"/>
      <c r="G50" s="17"/>
      <c r="H50" s="17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</row>
    <row r="51" spans="6:32" ht="15.75">
      <c r="F51" s="16"/>
      <c r="G51" s="16"/>
      <c r="H51" s="16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</row>
    <row r="52" spans="6:32" ht="15.75">
      <c r="F52" s="16"/>
      <c r="G52" s="16"/>
      <c r="H52" s="16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</row>
    <row r="53" spans="6:32" ht="15.75">
      <c r="F53" s="16"/>
      <c r="G53" s="16"/>
      <c r="H53" s="16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</row>
    <row r="54" spans="6:32" ht="15.75">
      <c r="F54" s="16"/>
      <c r="G54" s="16"/>
      <c r="H54" s="16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</row>
    <row r="55" spans="6:32" ht="15.75">
      <c r="F55" s="16"/>
      <c r="G55" s="16"/>
      <c r="H55" s="16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</row>
    <row r="56" spans="6:32" ht="15.75">
      <c r="F56" s="16"/>
      <c r="G56" s="16"/>
      <c r="H56" s="16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</row>
    <row r="57" spans="6:32" ht="15.75">
      <c r="F57" s="16"/>
      <c r="G57" s="16"/>
      <c r="H57" s="16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</row>
    <row r="58" spans="6:32" ht="15.75">
      <c r="F58" s="16"/>
      <c r="G58" s="16"/>
      <c r="H58" s="16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</row>
    <row r="59" spans="6:32" ht="15.75">
      <c r="F59" s="16"/>
      <c r="G59" s="16"/>
      <c r="H59" s="16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</row>
    <row r="60" spans="6:32" ht="15.75">
      <c r="F60" s="16"/>
      <c r="G60" s="16"/>
      <c r="H60" s="16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</row>
    <row r="61" spans="6:32" ht="15.75">
      <c r="F61" s="16"/>
      <c r="G61" s="16"/>
      <c r="H61" s="16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</row>
    <row r="62" spans="6:32" ht="15.75">
      <c r="F62" s="16"/>
      <c r="G62" s="16"/>
      <c r="H62" s="16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</row>
    <row r="63" spans="6:32" ht="15.75">
      <c r="F63" s="16"/>
      <c r="G63" s="16"/>
      <c r="H63" s="16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</row>
    <row r="64" spans="6:32" ht="15.75">
      <c r="F64" s="16"/>
      <c r="G64" s="16"/>
      <c r="H64" s="16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</row>
  </sheetData>
  <sheetProtection/>
  <printOptions/>
  <pageMargins left="0" right="0" top="0.7480314960629921" bottom="0" header="0" footer="0"/>
  <pageSetup fitToHeight="1" fitToWidth="1" orientation="landscape" paperSize="9" scale="99" r:id="rId1"/>
  <headerFooter alignWithMargins="0">
    <oddHeader>&amp;L&amp;"Calibri,Normal"3 AVRIL 2011&amp;C&amp;"Calibri,Gras"&amp;16CLASSEMENT SCRATCH 2EME RALLYE DES MILLE ETANGS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PASCAL DELOYE</dc:creator>
  <cp:keywords/>
  <dc:description/>
  <cp:lastModifiedBy>Boissenin</cp:lastModifiedBy>
  <cp:lastPrinted>2014-03-02T15:56:47Z</cp:lastPrinted>
  <dcterms:created xsi:type="dcterms:W3CDTF">2011-01-17T20:56:14Z</dcterms:created>
  <dcterms:modified xsi:type="dcterms:W3CDTF">2014-03-03T14:18:59Z</dcterms:modified>
  <cp:category/>
  <cp:version/>
  <cp:contentType/>
  <cp:contentStatus/>
</cp:coreProperties>
</file>